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8190" activeTab="7"/>
  </bookViews>
  <sheets>
    <sheet name="2010г." sheetId="1" r:id="rId1"/>
    <sheet name="2011г." sheetId="2" r:id="rId2"/>
    <sheet name="2012г." sheetId="3" r:id="rId3"/>
    <sheet name="2013г." sheetId="4" r:id="rId4"/>
    <sheet name="2014г." sheetId="5" r:id="rId5"/>
    <sheet name="2015г." sheetId="6" r:id="rId6"/>
    <sheet name="2016г." sheetId="7" r:id="rId7"/>
    <sheet name="2017" sheetId="8" r:id="rId8"/>
  </sheets>
  <definedNames/>
  <calcPr fullCalcOnLoad="1"/>
</workbook>
</file>

<file path=xl/sharedStrings.xml><?xml version="1.0" encoding="utf-8"?>
<sst xmlns="http://schemas.openxmlformats.org/spreadsheetml/2006/main" count="409" uniqueCount="98">
  <si>
    <t>"Утверждаю"</t>
  </si>
  <si>
    <t>Генеральный директор ООО" ЖКС №1"</t>
  </si>
  <si>
    <t>_____________________ Ю.Д.Кирюшов</t>
  </si>
  <si>
    <t xml:space="preserve">Смета затрат по содержанию жилого дома по адресу  </t>
  </si>
  <si>
    <t>Приморский д.147</t>
  </si>
  <si>
    <t>на 2010 г.</t>
  </si>
  <si>
    <t>площадь дома</t>
  </si>
  <si>
    <t>ДОХОДЫ ( ГОД )</t>
  </si>
  <si>
    <t>руб.</t>
  </si>
  <si>
    <t>Начислено всего,  в том числе:</t>
  </si>
  <si>
    <t>жилищные услуги</t>
  </si>
  <si>
    <t>коммунальные услуги</t>
  </si>
  <si>
    <t>в том числе :</t>
  </si>
  <si>
    <t>Услуги ХВС</t>
  </si>
  <si>
    <t>Услуги ГВС</t>
  </si>
  <si>
    <t>Отопление</t>
  </si>
  <si>
    <t>Электроснабжение</t>
  </si>
  <si>
    <t>РАСХОДЫ ( ГОД ) с НДС</t>
  </si>
  <si>
    <t>Дератизация</t>
  </si>
  <si>
    <t>Комплексное техническое обслуживание лифтов</t>
  </si>
  <si>
    <t>Освидетельствование лифтов</t>
  </si>
  <si>
    <t>Вывоз мусора</t>
  </si>
  <si>
    <t>Техническое обслуживание сигналов обратно-диспетчерской связи ( ОДС )</t>
  </si>
  <si>
    <t>Прием и обработка сигналов ОДС</t>
  </si>
  <si>
    <t>Аварийное обслуживание</t>
  </si>
  <si>
    <t xml:space="preserve">Техническое обслуживание сигналов автоматизированной противопожарной защиты ( АППЗ ) </t>
  </si>
  <si>
    <t>Техн.обсл.сигналов переговорно-замочного устройства( ПЗУ)</t>
  </si>
  <si>
    <t>Обслуживание узлов учета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</si>
  <si>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</t>
  </si>
  <si>
    <t>в том числе косм.ремонт.л/кл -           582 700,00</t>
  </si>
  <si>
    <t>ВСЕГО РАСХОДОВ ЗА ГОД при 100% поступлении</t>
  </si>
  <si>
    <t>Составила</t>
  </si>
  <si>
    <t>Гл.экономист Игнатьева Т.А.347-34-08</t>
  </si>
  <si>
    <t xml:space="preserve">Смета затрат по содержанию жилого фонда по адресу  </t>
  </si>
  <si>
    <t>на 2011 г.</t>
  </si>
  <si>
    <t>Техническое обслуживание сигналов обратно-диспетчерской связи (ОДС)</t>
  </si>
  <si>
    <t>Техническое обслуживание сигналов автоматизированной противопожарной защиты (АППЗ)</t>
  </si>
  <si>
    <t>Техн.обсл.сигналов переговорно-замочного устройства (ПЗУ)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</si>
  <si>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расходы, резерв на текущий ремонт</t>
  </si>
  <si>
    <t>Гл.экономист Игнатьева Т.А.</t>
  </si>
  <si>
    <t>_____________________ Воробьев С.В.</t>
  </si>
  <si>
    <t>Смета доходов и расходов на жилищные и коммунальные услуги</t>
  </si>
  <si>
    <t xml:space="preserve"> многоквартирного дома по адресу</t>
  </si>
  <si>
    <t>Приморский пр.д.147</t>
  </si>
  <si>
    <t>на 2012г.</t>
  </si>
  <si>
    <t>№</t>
  </si>
  <si>
    <t>Наименование услуги</t>
  </si>
  <si>
    <t>Доходы ( год) с НДС)            руб.</t>
  </si>
  <si>
    <t>Холодное водоснабжение и водоотведение</t>
  </si>
  <si>
    <t>Горячее водоснабжение</t>
  </si>
  <si>
    <t>Электроснабжение на общедомовые нужды</t>
  </si>
  <si>
    <t>Расходы (год) с НДС        руб.</t>
  </si>
  <si>
    <t>1.</t>
  </si>
  <si>
    <t>1. Жилищные услуги</t>
  </si>
  <si>
    <t>1.1.</t>
  </si>
  <si>
    <t>Комплексное техническое обслуживание лифтов, освидетельствование лифтов</t>
  </si>
  <si>
    <t>1.2.</t>
  </si>
  <si>
    <t>Техническое обслуживание переговорно-замочных устройств (ПЗУ)</t>
  </si>
  <si>
    <t>1.3.</t>
  </si>
  <si>
    <t>Техническое обслуживание автоматической противопожарной защиты ( АППЗ)</t>
  </si>
  <si>
    <t>1.4.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</si>
  <si>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манометров), уборка лестничных клеток. </t>
  </si>
  <si>
    <t>1.5.</t>
  </si>
  <si>
    <t>Содержание территории</t>
  </si>
  <si>
    <t>1.6.</t>
  </si>
  <si>
    <t>Очистка мусоропроводов</t>
  </si>
  <si>
    <t>1.7.</t>
  </si>
  <si>
    <t>Управление многоквартирным домом</t>
  </si>
  <si>
    <t>1.8.</t>
  </si>
  <si>
    <t>1.9.</t>
  </si>
  <si>
    <t>Текущий ремонт</t>
  </si>
  <si>
    <t>2.</t>
  </si>
  <si>
    <t>2.Коммунальные услуги</t>
  </si>
  <si>
    <t>2.1.</t>
  </si>
  <si>
    <t>2.2.</t>
  </si>
  <si>
    <t>2.3.</t>
  </si>
  <si>
    <t>2.4.</t>
  </si>
  <si>
    <t>собственникам помещений многоквартирного дома по адресу</t>
  </si>
  <si>
    <t>на 2013г.</t>
  </si>
  <si>
    <t>коэф.увелич.</t>
  </si>
  <si>
    <t>на 2014г.</t>
  </si>
  <si>
    <t>на 2015г.</t>
  </si>
  <si>
    <t>_____________________ Осипов П.Н.</t>
  </si>
  <si>
    <t>на 2016г.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</si>
  <si>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манометров). </t>
  </si>
  <si>
    <t>Вывоз твердых бытовых отходов</t>
  </si>
  <si>
    <t>Уборка лестничных клеток</t>
  </si>
  <si>
    <t>1.10.</t>
  </si>
  <si>
    <t>1.11.</t>
  </si>
  <si>
    <t>на 2017г.</t>
  </si>
  <si>
    <t>_____________________ Иванов М.В.</t>
  </si>
  <si>
    <t xml:space="preserve">   2016*1,1   </t>
  </si>
  <si>
    <t xml:space="preserve">   11 мес 2016 / 11*12   </t>
  </si>
  <si>
    <t xml:space="preserve">  Эксплуатация коллективных приборов учета  </t>
  </si>
  <si>
    <t>Эксплуатация коллективных приборов учета</t>
  </si>
  <si>
    <t xml:space="preserve">Начальник ПДО </t>
  </si>
  <si>
    <t>Бабаханов Р.А.</t>
  </si>
  <si>
    <t>Генеральный директор ООО" ЖКС №1  Приморского района"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</si>
</sst>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52">
      <alignment/>
      <protection/>
    </xf>
    <xf numFmtId="0" fontId="19" fillId="0" borderId="0" xfId="52" applyFont="1" applyAlignment="1">
      <alignment horizontal="center" wrapText="1"/>
      <protection/>
    </xf>
    <xf numFmtId="0" fontId="19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21" fillId="24" borderId="10" xfId="52" applyFont="1" applyFill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0" fillId="0" borderId="10" xfId="52" applyBorder="1">
      <alignment/>
      <protection/>
    </xf>
    <xf numFmtId="9" fontId="0" fillId="0" borderId="10" xfId="52" applyNumberFormat="1" applyBorder="1" applyAlignment="1">
      <alignment horizontal="left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0" xfId="52" applyBorder="1" applyAlignment="1">
      <alignment horizontal="center"/>
      <protection/>
    </xf>
    <xf numFmtId="4" fontId="21" fillId="24" borderId="10" xfId="52" applyNumberFormat="1" applyFont="1" applyFill="1" applyBorder="1" applyAlignment="1">
      <alignment horizontal="center"/>
      <protection/>
    </xf>
    <xf numFmtId="0" fontId="0" fillId="24" borderId="10" xfId="52" applyFill="1" applyBorder="1">
      <alignment/>
      <protection/>
    </xf>
    <xf numFmtId="4" fontId="0" fillId="0" borderId="10" xfId="52" applyNumberFormat="1" applyBorder="1" applyAlignment="1">
      <alignment horizontal="center"/>
      <protection/>
    </xf>
    <xf numFmtId="43" fontId="0" fillId="0" borderId="10" xfId="59" applyFont="1" applyBorder="1" applyAlignment="1">
      <alignment horizontal="center"/>
    </xf>
    <xf numFmtId="43" fontId="0" fillId="0" borderId="10" xfId="59" applyFont="1" applyBorder="1" applyAlignment="1">
      <alignment/>
    </xf>
    <xf numFmtId="0" fontId="0" fillId="0" borderId="10" xfId="52" applyBorder="1" applyAlignment="1">
      <alignment wrapText="1"/>
      <protection/>
    </xf>
    <xf numFmtId="4" fontId="21" fillId="0" borderId="13" xfId="52" applyNumberFormat="1" applyFont="1" applyBorder="1" applyAlignment="1">
      <alignment horizontal="center"/>
      <protection/>
    </xf>
    <xf numFmtId="4" fontId="0" fillId="0" borderId="13" xfId="52" applyNumberFormat="1" applyBorder="1" applyAlignment="1">
      <alignment horizontal="center"/>
      <protection/>
    </xf>
    <xf numFmtId="4" fontId="0" fillId="0" borderId="10" xfId="52" applyNumberFormat="1" applyBorder="1" applyAlignment="1">
      <alignment wrapText="1"/>
      <protection/>
    </xf>
    <xf numFmtId="43" fontId="21" fillId="0" borderId="10" xfId="59" applyFont="1" applyBorder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24" borderId="10" xfId="0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9" fontId="0" fillId="0" borderId="10" xfId="0" applyNumberFormat="1" applyBorder="1" applyAlignment="1">
      <alignment horizontal="left"/>
    </xf>
    <xf numFmtId="165" fontId="0" fillId="0" borderId="0" xfId="59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165" fontId="0" fillId="0" borderId="10" xfId="59" applyNumberFormat="1" applyFont="1" applyBorder="1" applyAlignment="1">
      <alignment horizontal="center"/>
    </xf>
    <xf numFmtId="165" fontId="0" fillId="0" borderId="10" xfId="59" applyNumberFormat="1" applyFont="1" applyBorder="1" applyAlignment="1">
      <alignment/>
    </xf>
    <xf numFmtId="0" fontId="0" fillId="0" borderId="10" xfId="0" applyBorder="1" applyAlignment="1">
      <alignment wrapText="1"/>
    </xf>
    <xf numFmtId="4" fontId="21" fillId="0" borderId="13" xfId="0" applyNumberFormat="1" applyFont="1" applyBorder="1" applyAlignment="1">
      <alignment horizontal="center"/>
    </xf>
    <xf numFmtId="165" fontId="0" fillId="0" borderId="10" xfId="59" applyNumberFormat="1" applyFon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165" fontId="21" fillId="0" borderId="10" xfId="59" applyNumberFormat="1" applyFont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1" fillId="24" borderId="10" xfId="0" applyFont="1" applyFill="1" applyBorder="1" applyAlignment="1">
      <alignment horizontal="center" wrapText="1"/>
    </xf>
    <xf numFmtId="43" fontId="26" fillId="0" borderId="0" xfId="0" applyNumberFormat="1" applyFont="1" applyAlignment="1">
      <alignment/>
    </xf>
    <xf numFmtId="165" fontId="21" fillId="0" borderId="0" xfId="59" applyNumberFormat="1" applyFont="1" applyAlignment="1">
      <alignment/>
    </xf>
    <xf numFmtId="43" fontId="24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6" fillId="0" borderId="10" xfId="0" applyFont="1" applyBorder="1" applyAlignment="1">
      <alignment horizontal="center"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25" fillId="0" borderId="10" xfId="59" applyNumberFormat="1" applyFont="1" applyBorder="1" applyAlignment="1">
      <alignment horizontal="center"/>
    </xf>
    <xf numFmtId="4" fontId="25" fillId="0" borderId="10" xfId="59" applyNumberFormat="1" applyFont="1" applyBorder="1" applyAlignment="1">
      <alignment horizontal="center"/>
    </xf>
    <xf numFmtId="165" fontId="0" fillId="0" borderId="0" xfId="59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65" fontId="18" fillId="0" borderId="0" xfId="59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65" fontId="21" fillId="24" borderId="10" xfId="59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3" fontId="26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/>
    </xf>
    <xf numFmtId="43" fontId="26" fillId="0" borderId="0" xfId="0" applyNumberFormat="1" applyFont="1" applyFill="1" applyAlignment="1">
      <alignment/>
    </xf>
    <xf numFmtId="43" fontId="26" fillId="0" borderId="0" xfId="0" applyNumberFormat="1" applyFont="1" applyFill="1" applyAlignment="1">
      <alignment/>
    </xf>
    <xf numFmtId="165" fontId="21" fillId="0" borderId="0" xfId="59" applyNumberFormat="1" applyFont="1" applyFill="1" applyAlignment="1">
      <alignment/>
    </xf>
    <xf numFmtId="165" fontId="0" fillId="0" borderId="0" xfId="59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0" borderId="15" xfId="0" applyBorder="1" applyAlignment="1">
      <alignment horizontal="right"/>
    </xf>
    <xf numFmtId="165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center"/>
    </xf>
    <xf numFmtId="4" fontId="25" fillId="0" borderId="14" xfId="59" applyNumberFormat="1" applyFont="1" applyFill="1" applyBorder="1" applyAlignment="1">
      <alignment horizontal="center"/>
    </xf>
    <xf numFmtId="4" fontId="25" fillId="0" borderId="10" xfId="59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1" fillId="24" borderId="11" xfId="52" applyFont="1" applyFill="1" applyBorder="1" applyAlignment="1">
      <alignment horizontal="center"/>
      <protection/>
    </xf>
    <xf numFmtId="0" fontId="21" fillId="24" borderId="12" xfId="52" applyFont="1" applyFill="1" applyBorder="1" applyAlignment="1">
      <alignment horizontal="center"/>
      <protection/>
    </xf>
    <xf numFmtId="0" fontId="21" fillId="24" borderId="13" xfId="52" applyFont="1" applyFill="1" applyBorder="1" applyAlignment="1">
      <alignment horizontal="center"/>
      <protection/>
    </xf>
    <xf numFmtId="0" fontId="19" fillId="0" borderId="11" xfId="52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3" xfId="52" applyFont="1" applyBorder="1">
      <alignment/>
      <protection/>
    </xf>
    <xf numFmtId="0" fontId="0" fillId="0" borderId="0" xfId="52" applyAlignment="1">
      <alignment horizontal="center"/>
      <protection/>
    </xf>
    <xf numFmtId="0" fontId="19" fillId="0" borderId="0" xfId="52" applyFont="1" applyAlignment="1">
      <alignment horizontal="center" wrapText="1"/>
      <protection/>
    </xf>
    <xf numFmtId="44" fontId="19" fillId="0" borderId="0" xfId="42" applyFont="1" applyAlignment="1">
      <alignment horizontal="center" wrapText="1"/>
    </xf>
    <xf numFmtId="0" fontId="0" fillId="0" borderId="11" xfId="52" applyFont="1" applyBorder="1" applyAlignment="1">
      <alignment wrapText="1"/>
      <protection/>
    </xf>
    <xf numFmtId="0" fontId="0" fillId="0" borderId="12" xfId="52" applyFont="1" applyBorder="1" applyAlignment="1">
      <alignment wrapText="1"/>
      <protection/>
    </xf>
    <xf numFmtId="0" fontId="0" fillId="0" borderId="13" xfId="52" applyFont="1" applyBorder="1" applyAlignment="1">
      <alignment wrapText="1"/>
      <protection/>
    </xf>
    <xf numFmtId="0" fontId="22" fillId="0" borderId="10" xfId="52" applyFont="1" applyBorder="1" applyAlignment="1">
      <alignment wrapText="1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0" xfId="52" applyFont="1" applyBorder="1" applyAlignment="1">
      <alignment wrapText="1"/>
      <protection/>
    </xf>
    <xf numFmtId="0" fontId="23" fillId="0" borderId="11" xfId="52" applyFont="1" applyBorder="1" applyAlignment="1">
      <alignment horizont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0" fontId="0" fillId="0" borderId="11" xfId="52" applyBorder="1" applyAlignment="1">
      <alignment wrapText="1"/>
      <protection/>
    </xf>
    <xf numFmtId="0" fontId="0" fillId="0" borderId="12" xfId="52" applyBorder="1" applyAlignment="1">
      <alignment wrapText="1"/>
      <protection/>
    </xf>
    <xf numFmtId="0" fontId="0" fillId="0" borderId="13" xfId="52" applyBorder="1" applyAlignment="1">
      <alignment wrapText="1"/>
      <protection/>
    </xf>
    <xf numFmtId="0" fontId="21" fillId="0" borderId="11" xfId="52" applyFont="1" applyBorder="1" applyAlignment="1">
      <alignment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3" xfId="52" applyFont="1" applyBorder="1" applyAlignment="1">
      <alignment wrapText="1"/>
      <protection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164" fontId="19" fillId="0" borderId="0" xfId="42" applyNumberFormat="1" applyFont="1" applyAlignment="1">
      <alignment horizontal="center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center"/>
    </xf>
    <xf numFmtId="4" fontId="25" fillId="0" borderId="14" xfId="59" applyNumberFormat="1" applyFont="1" applyBorder="1" applyAlignment="1">
      <alignment horizontal="center"/>
    </xf>
    <xf numFmtId="4" fontId="0" fillId="0" borderId="16" xfId="59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165" fontId="0" fillId="0" borderId="0" xfId="59" applyNumberFormat="1" applyFont="1" applyAlignment="1">
      <alignment horizontal="center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center"/>
    </xf>
    <xf numFmtId="165" fontId="0" fillId="0" borderId="0" xfId="59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7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23.75390625" style="0" customWidth="1"/>
  </cols>
  <sheetData>
    <row r="3" spans="1:5" ht="12.75">
      <c r="A3" s="1"/>
      <c r="B3" s="1"/>
      <c r="C3" s="1"/>
      <c r="D3" s="117" t="s">
        <v>0</v>
      </c>
      <c r="E3" s="117"/>
    </row>
    <row r="4" spans="1:5" ht="12.75">
      <c r="A4" s="1"/>
      <c r="B4" s="1"/>
      <c r="C4" s="1"/>
      <c r="D4" s="1" t="s">
        <v>1</v>
      </c>
      <c r="E4" s="1"/>
    </row>
    <row r="5" spans="1:5" ht="12.75">
      <c r="A5" s="1"/>
      <c r="B5" s="1"/>
      <c r="C5" s="1"/>
      <c r="D5" s="1" t="s">
        <v>2</v>
      </c>
      <c r="E5" s="1"/>
    </row>
    <row r="6" spans="1:5" ht="12.75">
      <c r="A6" s="1"/>
      <c r="B6" s="1"/>
      <c r="C6" s="1"/>
      <c r="D6" s="1"/>
      <c r="E6" s="1"/>
    </row>
    <row r="7" spans="1:5" ht="15.75">
      <c r="A7" s="118" t="s">
        <v>3</v>
      </c>
      <c r="B7" s="118"/>
      <c r="C7" s="118"/>
      <c r="D7" s="118"/>
      <c r="E7" s="118"/>
    </row>
    <row r="8" spans="1:5" ht="15.75">
      <c r="A8" s="119" t="s">
        <v>4</v>
      </c>
      <c r="B8" s="119"/>
      <c r="C8" s="119"/>
      <c r="D8" s="119"/>
      <c r="E8" s="119"/>
    </row>
    <row r="9" spans="1:5" ht="15.75">
      <c r="A9" s="3"/>
      <c r="B9" s="3"/>
      <c r="C9" s="118" t="s">
        <v>5</v>
      </c>
      <c r="D9" s="118"/>
      <c r="E9" s="3"/>
    </row>
    <row r="10" spans="1:5" ht="15.75">
      <c r="A10" s="3"/>
      <c r="B10" s="3"/>
      <c r="C10" s="2"/>
      <c r="D10" s="2"/>
      <c r="E10" s="3"/>
    </row>
    <row r="11" spans="1:5" ht="15.75">
      <c r="A11" s="4"/>
      <c r="B11" s="5"/>
      <c r="C11" s="5"/>
      <c r="D11" s="6" t="s">
        <v>6</v>
      </c>
      <c r="E11" s="6">
        <v>6710.1</v>
      </c>
    </row>
    <row r="12" spans="1:5" ht="12.75">
      <c r="A12" s="111" t="s">
        <v>7</v>
      </c>
      <c r="B12" s="112"/>
      <c r="C12" s="113"/>
      <c r="D12" s="7" t="s">
        <v>8</v>
      </c>
      <c r="E12" s="7"/>
    </row>
    <row r="13" spans="1:5" ht="15.75">
      <c r="A13" s="114" t="s">
        <v>9</v>
      </c>
      <c r="B13" s="115"/>
      <c r="C13" s="116"/>
      <c r="D13" s="8">
        <v>4131781.92</v>
      </c>
      <c r="E13" s="9"/>
    </row>
    <row r="14" spans="1:5" ht="15.75">
      <c r="A14" s="114" t="s">
        <v>10</v>
      </c>
      <c r="B14" s="115"/>
      <c r="C14" s="116"/>
      <c r="D14" s="8">
        <v>1331416.68</v>
      </c>
      <c r="E14" s="10"/>
    </row>
    <row r="15" spans="1:5" ht="15.75">
      <c r="A15" s="114" t="s">
        <v>11</v>
      </c>
      <c r="B15" s="115"/>
      <c r="C15" s="116"/>
      <c r="D15" s="8">
        <v>2800365.24</v>
      </c>
      <c r="E15" s="8"/>
    </row>
    <row r="16" spans="1:5" ht="12.75">
      <c r="A16" s="124" t="s">
        <v>12</v>
      </c>
      <c r="B16" s="125"/>
      <c r="C16" s="126"/>
      <c r="D16" s="14"/>
      <c r="E16" s="9"/>
    </row>
    <row r="17" spans="1:5" ht="12.75">
      <c r="A17" s="127" t="s">
        <v>13</v>
      </c>
      <c r="B17" s="127"/>
      <c r="C17" s="127"/>
      <c r="D17" s="8">
        <v>725252.88</v>
      </c>
      <c r="E17" s="9"/>
    </row>
    <row r="18" spans="1:5" ht="12.75">
      <c r="A18" s="127" t="s">
        <v>14</v>
      </c>
      <c r="B18" s="127"/>
      <c r="C18" s="127"/>
      <c r="D18" s="8">
        <v>824623.68</v>
      </c>
      <c r="E18" s="9"/>
    </row>
    <row r="19" spans="1:5" ht="12.75">
      <c r="A19" s="120" t="s">
        <v>15</v>
      </c>
      <c r="B19" s="121"/>
      <c r="C19" s="122"/>
      <c r="D19" s="8">
        <v>1177903.44</v>
      </c>
      <c r="E19" s="9"/>
    </row>
    <row r="20" spans="1:5" ht="12.75">
      <c r="A20" s="120" t="s">
        <v>16</v>
      </c>
      <c r="B20" s="121"/>
      <c r="C20" s="122"/>
      <c r="D20" s="8">
        <v>72585.24</v>
      </c>
      <c r="E20" s="9"/>
    </row>
    <row r="21" spans="1:5" ht="14.25">
      <c r="A21" s="123"/>
      <c r="B21" s="123"/>
      <c r="C21" s="123"/>
      <c r="D21" s="8"/>
      <c r="E21" s="9"/>
    </row>
    <row r="22" spans="1:5" ht="12.75">
      <c r="A22" s="111" t="s">
        <v>17</v>
      </c>
      <c r="B22" s="112"/>
      <c r="C22" s="113"/>
      <c r="D22" s="15"/>
      <c r="E22" s="16"/>
    </row>
    <row r="23" spans="1:5" ht="12.75">
      <c r="A23" s="124" t="s">
        <v>12</v>
      </c>
      <c r="B23" s="125"/>
      <c r="C23" s="126"/>
      <c r="D23" s="17"/>
      <c r="E23" s="9"/>
    </row>
    <row r="24" spans="1:5" ht="12.75">
      <c r="A24" s="128" t="s">
        <v>10</v>
      </c>
      <c r="B24" s="129"/>
      <c r="C24" s="130"/>
      <c r="D24" s="8">
        <v>1331416.68</v>
      </c>
      <c r="E24" s="9"/>
    </row>
    <row r="25" spans="1:5" ht="12.75">
      <c r="A25" s="131" t="s">
        <v>18</v>
      </c>
      <c r="B25" s="132"/>
      <c r="C25" s="133"/>
      <c r="D25" s="18">
        <v>4636.8</v>
      </c>
      <c r="E25" s="9"/>
    </row>
    <row r="26" spans="1:5" ht="12.75">
      <c r="A26" s="131" t="s">
        <v>19</v>
      </c>
      <c r="B26" s="132"/>
      <c r="C26" s="133"/>
      <c r="D26" s="18">
        <v>122643.36</v>
      </c>
      <c r="E26" s="9"/>
    </row>
    <row r="27" spans="1:5" ht="12.75">
      <c r="A27" s="131" t="s">
        <v>20</v>
      </c>
      <c r="B27" s="132"/>
      <c r="C27" s="133"/>
      <c r="D27" s="18">
        <v>11569.92</v>
      </c>
      <c r="E27" s="9"/>
    </row>
    <row r="28" spans="1:5" ht="12.75">
      <c r="A28" s="131" t="s">
        <v>21</v>
      </c>
      <c r="B28" s="132"/>
      <c r="C28" s="133"/>
      <c r="D28" s="19">
        <v>233511.48</v>
      </c>
      <c r="E28" s="9"/>
    </row>
    <row r="29" spans="1:5" ht="12.75">
      <c r="A29" s="131" t="s">
        <v>22</v>
      </c>
      <c r="B29" s="132"/>
      <c r="C29" s="133"/>
      <c r="D29" s="18">
        <v>9480</v>
      </c>
      <c r="E29" s="9"/>
    </row>
    <row r="30" spans="1:5" ht="12.75">
      <c r="A30" s="131" t="s">
        <v>23</v>
      </c>
      <c r="B30" s="132"/>
      <c r="C30" s="133"/>
      <c r="D30" s="18">
        <v>27120</v>
      </c>
      <c r="E30" s="9"/>
    </row>
    <row r="31" spans="1:5" ht="12.75">
      <c r="A31" s="131" t="s">
        <v>24</v>
      </c>
      <c r="B31" s="132"/>
      <c r="C31" s="133"/>
      <c r="D31" s="19">
        <v>101456.712</v>
      </c>
      <c r="E31" s="9"/>
    </row>
    <row r="32" spans="1:5" ht="12.75">
      <c r="A32" s="131"/>
      <c r="B32" s="132"/>
      <c r="C32" s="133"/>
      <c r="D32" s="18"/>
      <c r="E32" s="9"/>
    </row>
    <row r="33" spans="1:5" ht="12.75">
      <c r="A33" s="131" t="s">
        <v>25</v>
      </c>
      <c r="B33" s="132"/>
      <c r="C33" s="133"/>
      <c r="D33" s="18"/>
      <c r="E33" s="9"/>
    </row>
    <row r="34" spans="1:5" ht="12.75">
      <c r="A34" s="131" t="s">
        <v>26</v>
      </c>
      <c r="B34" s="132"/>
      <c r="C34" s="133"/>
      <c r="D34" s="18">
        <v>6796.8</v>
      </c>
      <c r="E34" s="9"/>
    </row>
    <row r="35" spans="1:5" ht="12.75">
      <c r="A35" s="11" t="s">
        <v>27</v>
      </c>
      <c r="B35" s="12"/>
      <c r="C35" s="13"/>
      <c r="D35" s="18">
        <v>48000</v>
      </c>
      <c r="E35" s="9"/>
    </row>
    <row r="36" spans="1:5" ht="12.75">
      <c r="A36" s="11"/>
      <c r="B36" s="12"/>
      <c r="C36" s="13"/>
      <c r="D36" s="19"/>
      <c r="E36" s="9"/>
    </row>
    <row r="37" spans="1:5" ht="76.5">
      <c r="A37" s="120" t="s">
        <v>28</v>
      </c>
      <c r="B37" s="121"/>
      <c r="C37" s="122"/>
      <c r="D37" s="19">
        <v>766201.6080000002</v>
      </c>
      <c r="E37" s="20" t="s">
        <v>29</v>
      </c>
    </row>
    <row r="38" spans="1:5" ht="12.75">
      <c r="A38" s="128" t="s">
        <v>11</v>
      </c>
      <c r="B38" s="129"/>
      <c r="C38" s="130"/>
      <c r="D38" s="21">
        <v>2800365.24</v>
      </c>
      <c r="E38" s="19"/>
    </row>
    <row r="39" spans="1:5" ht="12.75">
      <c r="A39" s="127" t="s">
        <v>13</v>
      </c>
      <c r="B39" s="127"/>
      <c r="C39" s="127"/>
      <c r="D39" s="22">
        <v>725252.88</v>
      </c>
      <c r="E39" s="23"/>
    </row>
    <row r="40" spans="1:5" ht="12.75">
      <c r="A40" s="127" t="s">
        <v>14</v>
      </c>
      <c r="B40" s="127"/>
      <c r="C40" s="127"/>
      <c r="D40" s="22">
        <v>824623.68</v>
      </c>
      <c r="E40" s="23"/>
    </row>
    <row r="41" spans="1:5" ht="12.75">
      <c r="A41" s="120" t="s">
        <v>15</v>
      </c>
      <c r="B41" s="121"/>
      <c r="C41" s="122"/>
      <c r="D41" s="22">
        <v>1177903.44</v>
      </c>
      <c r="E41" s="23"/>
    </row>
    <row r="42" spans="1:5" ht="12.75">
      <c r="A42" s="127" t="s">
        <v>16</v>
      </c>
      <c r="B42" s="127"/>
      <c r="C42" s="127"/>
      <c r="D42" s="22">
        <v>72585.24</v>
      </c>
      <c r="E42" s="23"/>
    </row>
    <row r="43" spans="1:5" ht="14.25">
      <c r="A43" s="123"/>
      <c r="B43" s="123"/>
      <c r="C43" s="123"/>
      <c r="D43" s="22"/>
      <c r="E43" s="23"/>
    </row>
    <row r="44" spans="1:5" ht="12.75">
      <c r="A44" s="134" t="s">
        <v>30</v>
      </c>
      <c r="B44" s="135"/>
      <c r="C44" s="136"/>
      <c r="D44" s="24">
        <v>4131781.92</v>
      </c>
      <c r="E44" s="9"/>
    </row>
    <row r="45" spans="1:5" ht="12.75">
      <c r="A45" s="1"/>
      <c r="B45" s="1"/>
      <c r="C45" s="1"/>
      <c r="D45" s="1"/>
      <c r="E45" s="1"/>
    </row>
    <row r="46" spans="1:5" ht="12.75">
      <c r="A46" s="1" t="s">
        <v>31</v>
      </c>
      <c r="B46" s="1"/>
      <c r="C46" s="1"/>
      <c r="D46" s="1"/>
      <c r="E46" s="1"/>
    </row>
    <row r="47" spans="1:5" ht="12.75">
      <c r="A47" s="1" t="s">
        <v>32</v>
      </c>
      <c r="B47" s="1"/>
      <c r="C47" s="1"/>
      <c r="D47" s="1"/>
      <c r="E47" s="1"/>
    </row>
  </sheetData>
  <sheetProtection/>
  <mergeCells count="35">
    <mergeCell ref="A44:C44"/>
    <mergeCell ref="A32:C32"/>
    <mergeCell ref="A33:C33"/>
    <mergeCell ref="A34:C34"/>
    <mergeCell ref="A37:C37"/>
    <mergeCell ref="A38:C38"/>
    <mergeCell ref="A40:C40"/>
    <mergeCell ref="A41:C41"/>
    <mergeCell ref="A42:C42"/>
    <mergeCell ref="A43:C43"/>
    <mergeCell ref="A24:C24"/>
    <mergeCell ref="A25:C25"/>
    <mergeCell ref="A39:C39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D3:E3"/>
    <mergeCell ref="A7:E7"/>
    <mergeCell ref="A8:E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4.625" style="0" customWidth="1"/>
    <col min="4" max="5" width="21.75390625" style="0" customWidth="1"/>
    <col min="7" max="7" width="13.125" style="0" customWidth="1"/>
    <col min="9" max="9" width="16.375" style="0" customWidth="1"/>
  </cols>
  <sheetData>
    <row r="2" spans="4:5" ht="12.75">
      <c r="D2" s="143" t="s">
        <v>0</v>
      </c>
      <c r="E2" s="143"/>
    </row>
    <row r="3" ht="12.75">
      <c r="D3" t="s">
        <v>1</v>
      </c>
    </row>
    <row r="4" ht="12.75">
      <c r="D4" t="s">
        <v>2</v>
      </c>
    </row>
    <row r="6" spans="1:5" ht="15.75" customHeight="1">
      <c r="A6" s="144" t="s">
        <v>33</v>
      </c>
      <c r="B6" s="144"/>
      <c r="C6" s="144"/>
      <c r="D6" s="144"/>
      <c r="E6" s="144"/>
    </row>
    <row r="7" spans="1:5" ht="15.75">
      <c r="A7" s="145" t="s">
        <v>4</v>
      </c>
      <c r="B7" s="145"/>
      <c r="C7" s="145"/>
      <c r="D7" s="145"/>
      <c r="E7" s="145"/>
    </row>
    <row r="8" spans="1:5" ht="15.75">
      <c r="A8" s="26"/>
      <c r="B8" s="26"/>
      <c r="C8" s="144" t="s">
        <v>34</v>
      </c>
      <c r="D8" s="144"/>
      <c r="E8" s="26"/>
    </row>
    <row r="9" spans="1:5" ht="15.75">
      <c r="A9" s="26"/>
      <c r="B9" s="26"/>
      <c r="C9" s="25"/>
      <c r="D9" s="25"/>
      <c r="E9" s="26"/>
    </row>
    <row r="10" spans="1:6" ht="21.75" customHeight="1">
      <c r="A10" s="27"/>
      <c r="B10" s="28"/>
      <c r="C10" s="28"/>
      <c r="D10" s="29" t="s">
        <v>6</v>
      </c>
      <c r="E10" s="29">
        <v>6710.1</v>
      </c>
      <c r="F10" s="30"/>
    </row>
    <row r="11" spans="1:5" ht="24" customHeight="1">
      <c r="A11" s="137" t="s">
        <v>7</v>
      </c>
      <c r="B11" s="138"/>
      <c r="C11" s="139"/>
      <c r="D11" s="31" t="s">
        <v>8</v>
      </c>
      <c r="E11" s="31"/>
    </row>
    <row r="12" spans="1:9" ht="18" customHeight="1">
      <c r="A12" s="140" t="s">
        <v>9</v>
      </c>
      <c r="B12" s="141"/>
      <c r="C12" s="142"/>
      <c r="D12" s="32">
        <f>D13+D14</f>
        <v>4465991.4</v>
      </c>
      <c r="E12" s="33"/>
      <c r="G12" s="34"/>
      <c r="I12" s="34"/>
    </row>
    <row r="13" spans="1:9" ht="20.25" customHeight="1">
      <c r="A13" s="140" t="s">
        <v>10</v>
      </c>
      <c r="B13" s="141"/>
      <c r="C13" s="142"/>
      <c r="D13" s="32">
        <v>1502095.2</v>
      </c>
      <c r="E13" s="35"/>
      <c r="G13" s="36"/>
      <c r="I13" s="34"/>
    </row>
    <row r="14" spans="1:9" ht="21.75" customHeight="1">
      <c r="A14" s="140" t="s">
        <v>11</v>
      </c>
      <c r="B14" s="141"/>
      <c r="C14" s="142"/>
      <c r="D14" s="32">
        <f>D16+D17+D18+D19+D20</f>
        <v>2963896.2</v>
      </c>
      <c r="E14" s="32"/>
      <c r="G14" s="36"/>
      <c r="I14" s="34"/>
    </row>
    <row r="15" spans="1:9" ht="12" customHeight="1">
      <c r="A15" s="150" t="s">
        <v>12</v>
      </c>
      <c r="B15" s="151"/>
      <c r="C15" s="152"/>
      <c r="D15" s="40"/>
      <c r="E15" s="33"/>
      <c r="G15" s="36"/>
      <c r="I15" s="34"/>
    </row>
    <row r="16" spans="1:9" ht="15" customHeight="1">
      <c r="A16" s="149" t="s">
        <v>13</v>
      </c>
      <c r="B16" s="149"/>
      <c r="C16" s="149"/>
      <c r="D16" s="32">
        <v>754239.12</v>
      </c>
      <c r="E16" s="33"/>
      <c r="G16" s="36"/>
      <c r="I16" s="34"/>
    </row>
    <row r="17" spans="1:9" ht="15" customHeight="1">
      <c r="A17" s="149" t="s">
        <v>14</v>
      </c>
      <c r="B17" s="149"/>
      <c r="C17" s="149"/>
      <c r="D17" s="32">
        <v>801482.16</v>
      </c>
      <c r="E17" s="33"/>
      <c r="G17" s="36"/>
      <c r="I17" s="34"/>
    </row>
    <row r="18" spans="1:9" ht="15" customHeight="1">
      <c r="A18" s="146" t="s">
        <v>15</v>
      </c>
      <c r="B18" s="147"/>
      <c r="C18" s="148"/>
      <c r="D18" s="32">
        <v>1328163.84</v>
      </c>
      <c r="E18" s="33"/>
      <c r="G18" s="36"/>
      <c r="I18" s="34"/>
    </row>
    <row r="19" spans="1:9" ht="15" customHeight="1">
      <c r="A19" s="146" t="s">
        <v>16</v>
      </c>
      <c r="B19" s="147"/>
      <c r="C19" s="148"/>
      <c r="D19" s="32">
        <v>80011.08</v>
      </c>
      <c r="E19" s="33"/>
      <c r="G19" s="36"/>
      <c r="I19" s="34"/>
    </row>
    <row r="20" spans="1:9" ht="15" customHeight="1">
      <c r="A20" s="149"/>
      <c r="B20" s="149"/>
      <c r="C20" s="149"/>
      <c r="D20" s="32"/>
      <c r="E20" s="33"/>
      <c r="G20" s="36"/>
      <c r="I20" s="34"/>
    </row>
    <row r="21" spans="1:5" ht="22.5" customHeight="1">
      <c r="A21" s="137" t="s">
        <v>17</v>
      </c>
      <c r="B21" s="138"/>
      <c r="C21" s="139"/>
      <c r="D21" s="41"/>
      <c r="E21" s="42"/>
    </row>
    <row r="22" spans="1:5" ht="15" customHeight="1">
      <c r="A22" s="150" t="s">
        <v>12</v>
      </c>
      <c r="B22" s="151"/>
      <c r="C22" s="152"/>
      <c r="D22" s="43"/>
      <c r="E22" s="33"/>
    </row>
    <row r="23" spans="1:5" ht="15" customHeight="1">
      <c r="A23" s="153" t="s">
        <v>10</v>
      </c>
      <c r="B23" s="154"/>
      <c r="C23" s="155"/>
      <c r="D23" s="32">
        <f>D24+D25+D26+D27+D28+D29+D30+D31+D36+D32+D33+D34+D35</f>
        <v>1502095.1999999995</v>
      </c>
      <c r="E23" s="33"/>
    </row>
    <row r="24" spans="1:5" ht="15" customHeight="1">
      <c r="A24" s="150" t="s">
        <v>18</v>
      </c>
      <c r="B24" s="151"/>
      <c r="C24" s="152"/>
      <c r="D24" s="44">
        <v>2818.2</v>
      </c>
      <c r="E24" s="33"/>
    </row>
    <row r="25" spans="1:5" ht="15" customHeight="1">
      <c r="A25" s="150" t="s">
        <v>19</v>
      </c>
      <c r="B25" s="151"/>
      <c r="C25" s="152"/>
      <c r="D25" s="44">
        <v>134666.556</v>
      </c>
      <c r="E25" s="33"/>
    </row>
    <row r="26" spans="1:5" ht="15" customHeight="1">
      <c r="A26" s="150" t="s">
        <v>20</v>
      </c>
      <c r="B26" s="151"/>
      <c r="C26" s="152"/>
      <c r="D26" s="44">
        <v>11569.9</v>
      </c>
      <c r="E26" s="33"/>
    </row>
    <row r="27" spans="1:5" ht="15" customHeight="1">
      <c r="A27" s="150" t="s">
        <v>21</v>
      </c>
      <c r="B27" s="151"/>
      <c r="C27" s="152"/>
      <c r="D27" s="45">
        <f>E10*3.18*12</f>
        <v>256057.41600000003</v>
      </c>
      <c r="E27" s="33"/>
    </row>
    <row r="28" spans="1:5" ht="29.25" customHeight="1">
      <c r="A28" s="156" t="s">
        <v>35</v>
      </c>
      <c r="B28" s="157"/>
      <c r="C28" s="158"/>
      <c r="D28" s="44">
        <v>9960</v>
      </c>
      <c r="E28" s="33"/>
    </row>
    <row r="29" spans="1:5" ht="15" customHeight="1">
      <c r="A29" s="150" t="s">
        <v>23</v>
      </c>
      <c r="B29" s="151"/>
      <c r="C29" s="152"/>
      <c r="D29" s="45">
        <f>10*226*12</f>
        <v>27120</v>
      </c>
      <c r="E29" s="33"/>
    </row>
    <row r="30" spans="1:5" ht="15" customHeight="1">
      <c r="A30" s="150" t="s">
        <v>24</v>
      </c>
      <c r="B30" s="151"/>
      <c r="C30" s="152"/>
      <c r="D30" s="45">
        <f>E10*1.19*12</f>
        <v>95820.228</v>
      </c>
      <c r="E30" s="33"/>
    </row>
    <row r="31" spans="1:5" ht="15" customHeight="1">
      <c r="A31" s="150"/>
      <c r="B31" s="151"/>
      <c r="C31" s="152"/>
      <c r="D31" s="44"/>
      <c r="E31" s="33"/>
    </row>
    <row r="32" spans="1:5" ht="38.25" customHeight="1">
      <c r="A32" s="156" t="s">
        <v>36</v>
      </c>
      <c r="B32" s="157"/>
      <c r="C32" s="158"/>
      <c r="D32" s="44"/>
      <c r="E32" s="33"/>
    </row>
    <row r="33" spans="1:5" ht="25.5" customHeight="1">
      <c r="A33" s="156" t="s">
        <v>37</v>
      </c>
      <c r="B33" s="157"/>
      <c r="C33" s="158"/>
      <c r="D33" s="44">
        <v>7200</v>
      </c>
      <c r="E33" s="33"/>
    </row>
    <row r="34" spans="1:5" ht="15" customHeight="1">
      <c r="A34" s="37" t="s">
        <v>27</v>
      </c>
      <c r="B34" s="38"/>
      <c r="C34" s="39"/>
      <c r="D34" s="44">
        <v>48000</v>
      </c>
      <c r="E34" s="33"/>
    </row>
    <row r="35" spans="1:5" ht="15" customHeight="1">
      <c r="A35" s="37"/>
      <c r="B35" s="38"/>
      <c r="C35" s="39"/>
      <c r="D35" s="45"/>
      <c r="E35" s="33"/>
    </row>
    <row r="36" spans="1:5" ht="78.75" customHeight="1">
      <c r="A36" s="156" t="s">
        <v>38</v>
      </c>
      <c r="B36" s="162"/>
      <c r="C36" s="163"/>
      <c r="D36" s="45">
        <f>D12-D24-D25-D26-D27-D28-D29-D30-D31-D32-D35-D37-D33-D34</f>
        <v>908882.8999999994</v>
      </c>
      <c r="E36" s="46"/>
    </row>
    <row r="37" spans="1:5" ht="17.25" customHeight="1">
      <c r="A37" s="153" t="s">
        <v>11</v>
      </c>
      <c r="B37" s="154"/>
      <c r="C37" s="155"/>
      <c r="D37" s="47">
        <f>D38+D39+D40+D41+D42</f>
        <v>2963896.2</v>
      </c>
      <c r="E37" s="48"/>
    </row>
    <row r="38" spans="1:5" s="51" customFormat="1" ht="14.25" customHeight="1">
      <c r="A38" s="149" t="s">
        <v>13</v>
      </c>
      <c r="B38" s="149"/>
      <c r="C38" s="149"/>
      <c r="D38" s="49">
        <f>D16</f>
        <v>754239.12</v>
      </c>
      <c r="E38" s="50"/>
    </row>
    <row r="39" spans="1:5" s="51" customFormat="1" ht="12.75" customHeight="1">
      <c r="A39" s="149" t="s">
        <v>14</v>
      </c>
      <c r="B39" s="149"/>
      <c r="C39" s="149"/>
      <c r="D39" s="49">
        <f>D17</f>
        <v>801482.16</v>
      </c>
      <c r="E39" s="50"/>
    </row>
    <row r="40" spans="1:5" s="51" customFormat="1" ht="12" customHeight="1">
      <c r="A40" s="146" t="s">
        <v>15</v>
      </c>
      <c r="B40" s="147"/>
      <c r="C40" s="148"/>
      <c r="D40" s="49">
        <f>D18</f>
        <v>1328163.84</v>
      </c>
      <c r="E40" s="50"/>
    </row>
    <row r="41" spans="1:5" s="51" customFormat="1" ht="11.25" customHeight="1">
      <c r="A41" s="149" t="s">
        <v>16</v>
      </c>
      <c r="B41" s="149"/>
      <c r="C41" s="149"/>
      <c r="D41" s="49">
        <f>D19</f>
        <v>80011.08</v>
      </c>
      <c r="E41" s="50"/>
    </row>
    <row r="42" spans="1:5" s="51" customFormat="1" ht="12" customHeight="1">
      <c r="A42" s="149"/>
      <c r="B42" s="149"/>
      <c r="C42" s="149"/>
      <c r="D42" s="49"/>
      <c r="E42" s="50"/>
    </row>
    <row r="43" spans="1:5" s="51" customFormat="1" ht="34.5" customHeight="1">
      <c r="A43" s="159" t="s">
        <v>30</v>
      </c>
      <c r="B43" s="160"/>
      <c r="C43" s="161"/>
      <c r="D43" s="52">
        <f>D23+D37</f>
        <v>4465991.399999999</v>
      </c>
      <c r="E43" s="33"/>
    </row>
    <row r="46" ht="12.75">
      <c r="A46" t="s">
        <v>31</v>
      </c>
    </row>
    <row r="47" ht="12.75">
      <c r="A47" t="s">
        <v>39</v>
      </c>
    </row>
  </sheetData>
  <sheetProtection/>
  <mergeCells count="35">
    <mergeCell ref="A43:C43"/>
    <mergeCell ref="A31:C31"/>
    <mergeCell ref="A32:C32"/>
    <mergeCell ref="A33:C33"/>
    <mergeCell ref="A36:C36"/>
    <mergeCell ref="A37:C37"/>
    <mergeCell ref="A39:C39"/>
    <mergeCell ref="A40:C40"/>
    <mergeCell ref="A41:C41"/>
    <mergeCell ref="A42:C42"/>
    <mergeCell ref="A23:C23"/>
    <mergeCell ref="A24:C24"/>
    <mergeCell ref="A38:C38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D2:E2"/>
    <mergeCell ref="A6:E6"/>
    <mergeCell ref="A7:E7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54" customWidth="1"/>
    <col min="11" max="11" width="12.875" style="54" customWidth="1"/>
    <col min="12" max="12" width="18.125" style="0" customWidth="1"/>
  </cols>
  <sheetData>
    <row r="1" spans="4:5" ht="12.75">
      <c r="D1" s="143" t="s">
        <v>0</v>
      </c>
      <c r="E1" s="143"/>
    </row>
    <row r="2" spans="4:5" ht="12.75">
      <c r="D2" s="143" t="s">
        <v>1</v>
      </c>
      <c r="E2" s="143"/>
    </row>
    <row r="3" spans="4:5" ht="12.75">
      <c r="D3" s="143" t="s">
        <v>40</v>
      </c>
      <c r="E3" s="143"/>
    </row>
    <row r="5" spans="2:5" ht="15.75" customHeight="1">
      <c r="B5" s="144" t="s">
        <v>41</v>
      </c>
      <c r="C5" s="144"/>
      <c r="D5" s="144"/>
      <c r="E5" s="144"/>
    </row>
    <row r="6" spans="2:5" ht="15.75" customHeight="1">
      <c r="B6" s="144" t="s">
        <v>42</v>
      </c>
      <c r="C6" s="144"/>
      <c r="D6" s="144"/>
      <c r="E6" s="144"/>
    </row>
    <row r="7" spans="2:11" ht="15.75">
      <c r="B7" s="145" t="s">
        <v>43</v>
      </c>
      <c r="C7" s="145"/>
      <c r="D7" s="145"/>
      <c r="E7" s="145"/>
      <c r="J7" s="164"/>
      <c r="K7" s="164"/>
    </row>
    <row r="8" spans="2:10" ht="15.75">
      <c r="B8" s="26"/>
      <c r="C8" s="26"/>
      <c r="D8" s="56" t="s">
        <v>44</v>
      </c>
      <c r="E8" s="56"/>
      <c r="G8" s="143"/>
      <c r="H8" s="143"/>
      <c r="I8" s="143"/>
      <c r="J8" s="55"/>
    </row>
    <row r="9" spans="2:6" ht="14.25" customHeight="1">
      <c r="B9" s="27"/>
      <c r="C9" s="29"/>
      <c r="D9" s="28"/>
      <c r="E9" s="29"/>
      <c r="F9" s="30"/>
    </row>
    <row r="10" spans="1:7" ht="24.75" customHeight="1">
      <c r="A10" s="42" t="s">
        <v>45</v>
      </c>
      <c r="B10" s="137" t="s">
        <v>46</v>
      </c>
      <c r="C10" s="138"/>
      <c r="D10" s="139"/>
      <c r="E10" s="57" t="s">
        <v>47</v>
      </c>
      <c r="G10" s="53"/>
    </row>
    <row r="11" spans="1:11" ht="20.25" customHeight="1">
      <c r="A11" s="33"/>
      <c r="B11" s="140" t="s">
        <v>9</v>
      </c>
      <c r="C11" s="141"/>
      <c r="D11" s="142"/>
      <c r="E11" s="32">
        <f>E12+E13</f>
        <v>3962413.656</v>
      </c>
      <c r="G11" s="58"/>
      <c r="I11" s="58"/>
      <c r="J11" s="58"/>
      <c r="K11" s="58"/>
    </row>
    <row r="12" spans="1:11" ht="15.75">
      <c r="A12" s="33"/>
      <c r="B12" s="140" t="s">
        <v>10</v>
      </c>
      <c r="C12" s="141"/>
      <c r="D12" s="142"/>
      <c r="E12" s="32">
        <v>1624600.656</v>
      </c>
      <c r="G12" s="59"/>
      <c r="I12" s="58"/>
      <c r="J12" s="59"/>
      <c r="K12" s="59"/>
    </row>
    <row r="13" spans="1:11" ht="15.75">
      <c r="A13" s="33"/>
      <c r="B13" s="140" t="s">
        <v>11</v>
      </c>
      <c r="C13" s="141"/>
      <c r="D13" s="142"/>
      <c r="E13" s="32">
        <f>E15+E16+E17+E18</f>
        <v>2337813</v>
      </c>
      <c r="G13" s="59"/>
      <c r="I13" s="58"/>
      <c r="J13" s="59"/>
      <c r="K13" s="59"/>
    </row>
    <row r="14" spans="1:10" ht="12.75">
      <c r="A14" s="33"/>
      <c r="B14" s="150" t="s">
        <v>12</v>
      </c>
      <c r="C14" s="151"/>
      <c r="D14" s="152"/>
      <c r="E14" s="40"/>
      <c r="G14" s="36"/>
      <c r="I14" s="34"/>
      <c r="J14" s="60"/>
    </row>
    <row r="15" spans="1:10" ht="14.25">
      <c r="A15" s="33"/>
      <c r="B15" s="149" t="s">
        <v>48</v>
      </c>
      <c r="C15" s="149"/>
      <c r="D15" s="149"/>
      <c r="E15" s="32">
        <v>462395.64</v>
      </c>
      <c r="G15" s="36"/>
      <c r="I15" s="34"/>
      <c r="J15" s="60"/>
    </row>
    <row r="16" spans="1:10" ht="14.25">
      <c r="A16" s="33"/>
      <c r="B16" s="149" t="s">
        <v>49</v>
      </c>
      <c r="C16" s="149"/>
      <c r="D16" s="149"/>
      <c r="E16" s="32">
        <v>485546.52</v>
      </c>
      <c r="G16" s="36"/>
      <c r="I16" s="34"/>
      <c r="J16" s="60"/>
    </row>
    <row r="17" spans="1:10" ht="14.25">
      <c r="A17" s="33"/>
      <c r="B17" s="146" t="s">
        <v>15</v>
      </c>
      <c r="C17" s="147"/>
      <c r="D17" s="148"/>
      <c r="E17" s="32">
        <v>1328163.84</v>
      </c>
      <c r="G17" s="36"/>
      <c r="I17" s="34"/>
      <c r="J17" s="60"/>
    </row>
    <row r="18" spans="1:10" ht="15" customHeight="1">
      <c r="A18" s="33"/>
      <c r="B18" s="146" t="s">
        <v>50</v>
      </c>
      <c r="C18" s="147"/>
      <c r="D18" s="148"/>
      <c r="E18" s="32">
        <v>61707</v>
      </c>
      <c r="G18" s="36"/>
      <c r="I18" s="34"/>
      <c r="J18" s="60"/>
    </row>
    <row r="19" spans="1:6" ht="24" customHeight="1">
      <c r="A19" s="42"/>
      <c r="B19" s="137" t="s">
        <v>46</v>
      </c>
      <c r="C19" s="138"/>
      <c r="D19" s="139"/>
      <c r="E19" s="61" t="s">
        <v>51</v>
      </c>
      <c r="F19" s="62"/>
    </row>
    <row r="20" spans="1:11" ht="18" customHeight="1">
      <c r="A20" s="63" t="s">
        <v>52</v>
      </c>
      <c r="B20" s="173" t="s">
        <v>53</v>
      </c>
      <c r="C20" s="174"/>
      <c r="D20" s="175"/>
      <c r="E20" s="32">
        <f>E21+E22+E23+E25+E26+E27+E28+E29+E30+E24</f>
        <v>1624600.656</v>
      </c>
      <c r="F20" s="62"/>
      <c r="G20" s="36"/>
      <c r="I20" s="34"/>
      <c r="J20" s="64"/>
      <c r="K20" s="65"/>
    </row>
    <row r="21" spans="1:11" ht="16.5" customHeight="1">
      <c r="A21" s="165" t="s">
        <v>54</v>
      </c>
      <c r="B21" s="167" t="s">
        <v>55</v>
      </c>
      <c r="C21" s="168"/>
      <c r="D21" s="169"/>
      <c r="E21" s="181">
        <v>179801.40000000002</v>
      </c>
      <c r="F21" s="183"/>
      <c r="G21" s="184"/>
      <c r="H21" s="179"/>
      <c r="I21" s="180"/>
      <c r="J21" s="64"/>
      <c r="K21" s="65"/>
    </row>
    <row r="22" spans="1:11" ht="11.25" customHeight="1">
      <c r="A22" s="166"/>
      <c r="B22" s="170"/>
      <c r="C22" s="171"/>
      <c r="D22" s="172"/>
      <c r="E22" s="182"/>
      <c r="F22" s="183"/>
      <c r="G22" s="184"/>
      <c r="H22" s="179"/>
      <c r="I22" s="180"/>
      <c r="J22" s="64"/>
      <c r="K22" s="65"/>
    </row>
    <row r="23" spans="1:10" ht="26.25" customHeight="1">
      <c r="A23" s="67" t="s">
        <v>56</v>
      </c>
      <c r="B23" s="156" t="s">
        <v>57</v>
      </c>
      <c r="C23" s="157"/>
      <c r="D23" s="158"/>
      <c r="E23" s="68">
        <v>8510.16</v>
      </c>
      <c r="F23" s="62"/>
      <c r="G23" s="36"/>
      <c r="I23" s="34"/>
      <c r="J23" s="60"/>
    </row>
    <row r="24" spans="1:10" ht="26.25" customHeight="1">
      <c r="A24" s="67" t="s">
        <v>58</v>
      </c>
      <c r="B24" s="156" t="s">
        <v>59</v>
      </c>
      <c r="C24" s="157"/>
      <c r="D24" s="158"/>
      <c r="E24" s="69">
        <v>0</v>
      </c>
      <c r="F24" s="62"/>
      <c r="G24" s="36"/>
      <c r="I24" s="34"/>
      <c r="J24" s="60"/>
    </row>
    <row r="25" spans="1:12" ht="104.25" customHeight="1">
      <c r="A25" s="66" t="s">
        <v>60</v>
      </c>
      <c r="B25" s="156" t="s">
        <v>61</v>
      </c>
      <c r="C25" s="162"/>
      <c r="D25" s="163"/>
      <c r="E25" s="69">
        <v>681605.28</v>
      </c>
      <c r="F25" s="62"/>
      <c r="G25" s="70"/>
      <c r="H25" s="51"/>
      <c r="I25" s="71"/>
      <c r="J25" s="72"/>
      <c r="K25" s="73"/>
      <c r="L25" s="74"/>
    </row>
    <row r="26" spans="1:12" ht="18.75" customHeight="1">
      <c r="A26" s="66" t="s">
        <v>62</v>
      </c>
      <c r="B26" s="176" t="s">
        <v>63</v>
      </c>
      <c r="C26" s="177"/>
      <c r="D26" s="178"/>
      <c r="E26" s="75">
        <v>103934.63999999998</v>
      </c>
      <c r="G26" s="70"/>
      <c r="H26" s="51"/>
      <c r="I26" s="71"/>
      <c r="J26" s="72"/>
      <c r="K26" s="73"/>
      <c r="L26" s="74"/>
    </row>
    <row r="27" spans="1:12" ht="15.75" customHeight="1">
      <c r="A27" s="67" t="s">
        <v>64</v>
      </c>
      <c r="B27" s="176" t="s">
        <v>65</v>
      </c>
      <c r="C27" s="177"/>
      <c r="D27" s="178"/>
      <c r="E27" s="75">
        <v>81372</v>
      </c>
      <c r="G27" s="70"/>
      <c r="H27" s="51"/>
      <c r="I27" s="71"/>
      <c r="J27" s="72"/>
      <c r="K27" s="73"/>
      <c r="L27" s="74"/>
    </row>
    <row r="28" spans="1:12" ht="17.25" customHeight="1">
      <c r="A28" s="66" t="s">
        <v>66</v>
      </c>
      <c r="B28" s="176" t="s">
        <v>67</v>
      </c>
      <c r="C28" s="177"/>
      <c r="D28" s="178"/>
      <c r="E28" s="75">
        <v>95071.08</v>
      </c>
      <c r="G28" s="70"/>
      <c r="H28" s="51"/>
      <c r="I28" s="71"/>
      <c r="J28" s="72"/>
      <c r="K28" s="73"/>
      <c r="L28" s="74"/>
    </row>
    <row r="29" spans="1:12" ht="16.5" customHeight="1">
      <c r="A29" s="67" t="s">
        <v>68</v>
      </c>
      <c r="B29" s="176" t="s">
        <v>27</v>
      </c>
      <c r="C29" s="177"/>
      <c r="D29" s="178"/>
      <c r="E29" s="75">
        <v>65258.399999999994</v>
      </c>
      <c r="G29" s="70"/>
      <c r="H29" s="51"/>
      <c r="I29" s="71"/>
      <c r="J29" s="72"/>
      <c r="K29" s="73"/>
      <c r="L29" s="74"/>
    </row>
    <row r="30" spans="1:12" ht="19.5" customHeight="1">
      <c r="A30" s="76" t="s">
        <v>69</v>
      </c>
      <c r="B30" s="188" t="s">
        <v>70</v>
      </c>
      <c r="C30" s="189"/>
      <c r="D30" s="190"/>
      <c r="E30" s="75">
        <v>409047.696</v>
      </c>
      <c r="G30" s="70"/>
      <c r="H30" s="51"/>
      <c r="I30" s="71"/>
      <c r="J30" s="72"/>
      <c r="K30" s="73"/>
      <c r="L30" s="74"/>
    </row>
    <row r="31" spans="1:7" ht="12.75">
      <c r="A31" s="40"/>
      <c r="B31" s="191"/>
      <c r="C31" s="192"/>
      <c r="D31" s="193"/>
      <c r="E31" s="77"/>
      <c r="G31" s="78"/>
    </row>
    <row r="32" spans="1:7" ht="19.5" customHeight="1">
      <c r="A32" s="63" t="s">
        <v>71</v>
      </c>
      <c r="B32" s="173" t="s">
        <v>72</v>
      </c>
      <c r="C32" s="174"/>
      <c r="D32" s="175"/>
      <c r="E32" s="47">
        <f>E33+E34+E35+E36</f>
        <v>2337813</v>
      </c>
      <c r="G32" s="78"/>
    </row>
    <row r="33" spans="1:11" ht="14.25">
      <c r="A33" s="40" t="s">
        <v>73</v>
      </c>
      <c r="B33" s="149" t="s">
        <v>48</v>
      </c>
      <c r="C33" s="149"/>
      <c r="D33" s="149"/>
      <c r="E33" s="49">
        <f>E15</f>
        <v>462395.64</v>
      </c>
      <c r="F33" s="51"/>
      <c r="G33" s="79"/>
      <c r="H33" s="51"/>
      <c r="I33" s="51"/>
      <c r="J33" s="73"/>
      <c r="K33" s="73"/>
    </row>
    <row r="34" spans="1:11" ht="14.25">
      <c r="A34" s="40" t="s">
        <v>74</v>
      </c>
      <c r="B34" s="149" t="s">
        <v>49</v>
      </c>
      <c r="C34" s="149"/>
      <c r="D34" s="149"/>
      <c r="E34" s="49">
        <f>E16</f>
        <v>485546.52</v>
      </c>
      <c r="F34" s="51"/>
      <c r="G34" s="79"/>
      <c r="H34" s="51"/>
      <c r="I34" s="51"/>
      <c r="J34" s="73"/>
      <c r="K34" s="73"/>
    </row>
    <row r="35" spans="1:11" ht="14.25">
      <c r="A35" s="40" t="s">
        <v>75</v>
      </c>
      <c r="B35" s="146" t="s">
        <v>15</v>
      </c>
      <c r="C35" s="147"/>
      <c r="D35" s="148"/>
      <c r="E35" s="49">
        <f>E17</f>
        <v>1328163.84</v>
      </c>
      <c r="F35" s="51"/>
      <c r="G35" s="79"/>
      <c r="H35" s="51"/>
      <c r="I35" s="51"/>
      <c r="J35" s="73"/>
      <c r="K35" s="73"/>
    </row>
    <row r="36" spans="1:11" ht="14.25" customHeight="1">
      <c r="A36" s="40" t="s">
        <v>76</v>
      </c>
      <c r="B36" s="146" t="s">
        <v>50</v>
      </c>
      <c r="C36" s="147"/>
      <c r="D36" s="148"/>
      <c r="E36" s="49">
        <f>E18</f>
        <v>61707</v>
      </c>
      <c r="F36" s="51"/>
      <c r="G36" s="79"/>
      <c r="H36" s="51"/>
      <c r="I36" s="51"/>
      <c r="J36" s="73"/>
      <c r="K36" s="73"/>
    </row>
    <row r="37" spans="1:11" ht="25.5" customHeight="1">
      <c r="A37" s="42"/>
      <c r="B37" s="185" t="s">
        <v>30</v>
      </c>
      <c r="C37" s="186"/>
      <c r="D37" s="187"/>
      <c r="E37" s="80">
        <f>E20+E32</f>
        <v>3962413.656</v>
      </c>
      <c r="F37" s="51"/>
      <c r="G37" s="51"/>
      <c r="H37" s="51"/>
      <c r="I37" s="51"/>
      <c r="J37" s="73"/>
      <c r="K37" s="73"/>
    </row>
    <row r="40" ht="12.75">
      <c r="B40" t="s">
        <v>31</v>
      </c>
    </row>
    <row r="41" ht="12.75">
      <c r="B41" t="s">
        <v>39</v>
      </c>
    </row>
  </sheetData>
  <sheetProtection/>
  <mergeCells count="41"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H21:H22"/>
    <mergeCell ref="I21:I22"/>
    <mergeCell ref="B23:D23"/>
    <mergeCell ref="B24:D24"/>
    <mergeCell ref="E21:E22"/>
    <mergeCell ref="F21:F22"/>
    <mergeCell ref="G21:G22"/>
    <mergeCell ref="B32:D32"/>
    <mergeCell ref="B25:D25"/>
    <mergeCell ref="B26:D26"/>
    <mergeCell ref="B18:D18"/>
    <mergeCell ref="B19:D19"/>
    <mergeCell ref="B20:D20"/>
    <mergeCell ref="A21:A22"/>
    <mergeCell ref="B21:D22"/>
    <mergeCell ref="B14:D14"/>
    <mergeCell ref="B15:D15"/>
    <mergeCell ref="B16:D16"/>
    <mergeCell ref="B17:D17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7.00390625" style="0" customWidth="1"/>
    <col min="9" max="9" width="18.125" style="0" customWidth="1"/>
    <col min="10" max="10" width="11.125" style="81" customWidth="1"/>
    <col min="11" max="11" width="12.875" style="81" customWidth="1"/>
    <col min="12" max="12" width="12.00390625" style="0" customWidth="1"/>
  </cols>
  <sheetData>
    <row r="1" spans="4:5" ht="12.75">
      <c r="D1" s="143" t="s">
        <v>0</v>
      </c>
      <c r="E1" s="143"/>
    </row>
    <row r="2" spans="4:5" ht="12.75">
      <c r="D2" s="143" t="s">
        <v>1</v>
      </c>
      <c r="E2" s="143"/>
    </row>
    <row r="3" spans="4:5" ht="12.75">
      <c r="D3" s="143" t="s">
        <v>40</v>
      </c>
      <c r="E3" s="143"/>
    </row>
    <row r="5" spans="2:5" ht="15.75" customHeight="1">
      <c r="B5" s="144" t="s">
        <v>41</v>
      </c>
      <c r="C5" s="144"/>
      <c r="D5" s="144"/>
      <c r="E5" s="144"/>
    </row>
    <row r="6" spans="2:5" ht="15.75">
      <c r="B6" s="195" t="s">
        <v>77</v>
      </c>
      <c r="C6" s="195"/>
      <c r="D6" s="195"/>
      <c r="E6" s="195"/>
    </row>
    <row r="7" spans="2:11" ht="15.75">
      <c r="B7" s="145" t="s">
        <v>43</v>
      </c>
      <c r="C7" s="145"/>
      <c r="D7" s="145"/>
      <c r="E7" s="145"/>
      <c r="J7" s="194"/>
      <c r="K7" s="194"/>
    </row>
    <row r="8" spans="2:12" ht="15.75">
      <c r="B8" s="26"/>
      <c r="C8" s="26"/>
      <c r="D8" s="56" t="s">
        <v>78</v>
      </c>
      <c r="E8" s="56"/>
      <c r="G8" s="143"/>
      <c r="H8" s="143"/>
      <c r="I8" s="143"/>
      <c r="J8" s="82"/>
      <c r="L8" t="s">
        <v>79</v>
      </c>
    </row>
    <row r="9" spans="2:6" ht="14.25" customHeight="1">
      <c r="B9" s="27"/>
      <c r="C9" s="29"/>
      <c r="D9" s="28"/>
      <c r="E9" s="29"/>
      <c r="F9" s="30"/>
    </row>
    <row r="10" spans="1:7" ht="24.75" customHeight="1">
      <c r="A10" s="42" t="s">
        <v>45</v>
      </c>
      <c r="B10" s="137" t="s">
        <v>46</v>
      </c>
      <c r="C10" s="138"/>
      <c r="D10" s="139"/>
      <c r="E10" s="57" t="s">
        <v>47</v>
      </c>
      <c r="G10" s="53"/>
    </row>
    <row r="11" spans="1:11" ht="20.25" customHeight="1">
      <c r="A11" s="33"/>
      <c r="B11" s="140" t="s">
        <v>9</v>
      </c>
      <c r="C11" s="141"/>
      <c r="D11" s="142"/>
      <c r="E11" s="32">
        <v>4751458.179839999</v>
      </c>
      <c r="G11" s="83"/>
      <c r="I11" s="58"/>
      <c r="J11" s="83"/>
      <c r="K11" s="83"/>
    </row>
    <row r="12" spans="1:11" ht="15.75">
      <c r="A12" s="33"/>
      <c r="B12" s="140" t="s">
        <v>10</v>
      </c>
      <c r="C12" s="141"/>
      <c r="D12" s="142"/>
      <c r="E12" s="32">
        <v>1747068.4799999997</v>
      </c>
      <c r="G12" s="59"/>
      <c r="I12" s="58"/>
      <c r="J12" s="59"/>
      <c r="K12" s="59"/>
    </row>
    <row r="13" spans="1:11" ht="15.75">
      <c r="A13" s="33"/>
      <c r="B13" s="140" t="s">
        <v>11</v>
      </c>
      <c r="C13" s="141"/>
      <c r="D13" s="142"/>
      <c r="E13" s="32">
        <v>3004389.69984</v>
      </c>
      <c r="G13" s="59"/>
      <c r="I13" s="58"/>
      <c r="J13" s="59"/>
      <c r="K13" s="59"/>
    </row>
    <row r="14" spans="1:10" ht="12.75">
      <c r="A14" s="33"/>
      <c r="B14" s="150" t="s">
        <v>12</v>
      </c>
      <c r="C14" s="151"/>
      <c r="D14" s="152"/>
      <c r="E14" s="40"/>
      <c r="G14" s="36"/>
      <c r="I14" s="34"/>
      <c r="J14" s="84"/>
    </row>
    <row r="15" spans="1:14" ht="14.25">
      <c r="A15" s="33"/>
      <c r="B15" s="149" t="s">
        <v>48</v>
      </c>
      <c r="C15" s="149"/>
      <c r="D15" s="149"/>
      <c r="E15" s="32">
        <v>697517.19576</v>
      </c>
      <c r="G15" s="36"/>
      <c r="I15" s="34"/>
      <c r="J15" s="84"/>
      <c r="K15" s="85"/>
      <c r="L15" s="51"/>
      <c r="M15" s="51"/>
      <c r="N15" s="51"/>
    </row>
    <row r="16" spans="1:14" ht="14.25">
      <c r="A16" s="33"/>
      <c r="B16" s="149" t="s">
        <v>49</v>
      </c>
      <c r="C16" s="149"/>
      <c r="D16" s="149"/>
      <c r="E16" s="32">
        <v>655401.7384799999</v>
      </c>
      <c r="G16" s="36"/>
      <c r="I16" s="34"/>
      <c r="J16" s="84"/>
      <c r="K16" s="85"/>
      <c r="L16" s="51"/>
      <c r="M16" s="51"/>
      <c r="N16" s="51"/>
    </row>
    <row r="17" spans="1:14" ht="14.25">
      <c r="A17" s="33"/>
      <c r="B17" s="146" t="s">
        <v>15</v>
      </c>
      <c r="C17" s="147"/>
      <c r="D17" s="148"/>
      <c r="E17" s="32">
        <v>1576796.1216000002</v>
      </c>
      <c r="G17" s="36"/>
      <c r="I17" s="34"/>
      <c r="J17" s="84"/>
      <c r="K17" s="85"/>
      <c r="L17" s="51"/>
      <c r="M17" s="51"/>
      <c r="N17" s="51"/>
    </row>
    <row r="18" spans="1:14" ht="15" customHeight="1">
      <c r="A18" s="33"/>
      <c r="B18" s="146" t="s">
        <v>50</v>
      </c>
      <c r="C18" s="147"/>
      <c r="D18" s="148"/>
      <c r="E18" s="32">
        <v>74674.644</v>
      </c>
      <c r="G18" s="36"/>
      <c r="I18" s="34"/>
      <c r="J18" s="84"/>
      <c r="K18" s="85"/>
      <c r="L18" s="51"/>
      <c r="M18" s="51"/>
      <c r="N18" s="51"/>
    </row>
    <row r="19" spans="1:14" ht="24" customHeight="1">
      <c r="A19" s="42"/>
      <c r="B19" s="137" t="s">
        <v>46</v>
      </c>
      <c r="C19" s="138"/>
      <c r="D19" s="139"/>
      <c r="E19" s="61" t="s">
        <v>51</v>
      </c>
      <c r="F19" s="62"/>
      <c r="K19" s="85"/>
      <c r="L19" s="51"/>
      <c r="M19" s="51"/>
      <c r="N19" s="51"/>
    </row>
    <row r="20" spans="1:14" ht="18" customHeight="1">
      <c r="A20" s="63" t="s">
        <v>52</v>
      </c>
      <c r="B20" s="173" t="s">
        <v>53</v>
      </c>
      <c r="C20" s="174"/>
      <c r="D20" s="175"/>
      <c r="E20" s="32">
        <v>1747068.48</v>
      </c>
      <c r="F20" s="62"/>
      <c r="G20" s="36"/>
      <c r="I20" s="34"/>
      <c r="J20" s="86"/>
      <c r="K20" s="87"/>
      <c r="L20" s="51"/>
      <c r="M20" s="51"/>
      <c r="N20" s="51"/>
    </row>
    <row r="21" spans="1:14" ht="16.5" customHeight="1">
      <c r="A21" s="165" t="s">
        <v>54</v>
      </c>
      <c r="B21" s="167" t="s">
        <v>55</v>
      </c>
      <c r="C21" s="168"/>
      <c r="D21" s="169"/>
      <c r="E21" s="181">
        <v>213989.76</v>
      </c>
      <c r="F21" s="183"/>
      <c r="G21" s="184"/>
      <c r="H21" s="179"/>
      <c r="I21" s="180"/>
      <c r="J21" s="86"/>
      <c r="K21" s="87"/>
      <c r="L21" s="51"/>
      <c r="M21" s="51"/>
      <c r="N21" s="51"/>
    </row>
    <row r="22" spans="1:14" ht="11.25" customHeight="1">
      <c r="A22" s="166"/>
      <c r="B22" s="170"/>
      <c r="C22" s="171"/>
      <c r="D22" s="172"/>
      <c r="E22" s="182"/>
      <c r="F22" s="183"/>
      <c r="G22" s="184"/>
      <c r="H22" s="179"/>
      <c r="I22" s="180"/>
      <c r="J22" s="86"/>
      <c r="K22" s="87"/>
      <c r="L22" s="51"/>
      <c r="M22" s="51"/>
      <c r="N22" s="51"/>
    </row>
    <row r="23" spans="1:14" ht="26.25" customHeight="1">
      <c r="A23" s="67" t="s">
        <v>56</v>
      </c>
      <c r="B23" s="156" t="s">
        <v>57</v>
      </c>
      <c r="C23" s="157"/>
      <c r="D23" s="158"/>
      <c r="E23" s="68">
        <v>8967.48</v>
      </c>
      <c r="F23" s="62"/>
      <c r="G23" s="36"/>
      <c r="I23" s="34"/>
      <c r="J23" s="84"/>
      <c r="K23" s="85"/>
      <c r="L23" s="51"/>
      <c r="M23" s="51"/>
      <c r="N23" s="51"/>
    </row>
    <row r="24" spans="1:14" ht="26.25" customHeight="1">
      <c r="A24" s="67" t="s">
        <v>58</v>
      </c>
      <c r="B24" s="156" t="s">
        <v>59</v>
      </c>
      <c r="C24" s="157"/>
      <c r="D24" s="158"/>
      <c r="E24" s="69">
        <v>0</v>
      </c>
      <c r="F24" s="62"/>
      <c r="G24" s="36"/>
      <c r="I24" s="34"/>
      <c r="J24" s="84"/>
      <c r="K24" s="85"/>
      <c r="L24" s="51"/>
      <c r="M24" s="51"/>
      <c r="N24" s="51"/>
    </row>
    <row r="25" spans="1:14" ht="104.25" customHeight="1">
      <c r="A25" s="66" t="s">
        <v>60</v>
      </c>
      <c r="B25" s="156" t="s">
        <v>61</v>
      </c>
      <c r="C25" s="162"/>
      <c r="D25" s="163"/>
      <c r="E25" s="69">
        <v>762978.36</v>
      </c>
      <c r="F25" s="62"/>
      <c r="G25" s="36"/>
      <c r="I25" s="34"/>
      <c r="J25" s="84"/>
      <c r="K25" s="85"/>
      <c r="L25" s="74"/>
      <c r="M25" s="51"/>
      <c r="N25" s="51"/>
    </row>
    <row r="26" spans="1:14" ht="18.75" customHeight="1">
      <c r="A26" s="66" t="s">
        <v>62</v>
      </c>
      <c r="B26" s="176" t="s">
        <v>63</v>
      </c>
      <c r="C26" s="177"/>
      <c r="D26" s="178"/>
      <c r="E26" s="75">
        <v>103934.63999999998</v>
      </c>
      <c r="G26" s="36"/>
      <c r="I26" s="34"/>
      <c r="J26" s="84"/>
      <c r="K26" s="85"/>
      <c r="L26" s="74"/>
      <c r="M26" s="51"/>
      <c r="N26" s="51"/>
    </row>
    <row r="27" spans="1:14" ht="15.75" customHeight="1">
      <c r="A27" s="67" t="s">
        <v>64</v>
      </c>
      <c r="B27" s="176" t="s">
        <v>65</v>
      </c>
      <c r="C27" s="177"/>
      <c r="D27" s="178"/>
      <c r="E27" s="75">
        <v>87821.04000000001</v>
      </c>
      <c r="G27" s="36"/>
      <c r="I27" s="34"/>
      <c r="J27" s="84"/>
      <c r="K27" s="85"/>
      <c r="L27" s="74"/>
      <c r="M27" s="51"/>
      <c r="N27" s="51"/>
    </row>
    <row r="28" spans="1:14" ht="17.25" customHeight="1">
      <c r="A28" s="66" t="s">
        <v>66</v>
      </c>
      <c r="B28" s="176" t="s">
        <v>67</v>
      </c>
      <c r="C28" s="177"/>
      <c r="D28" s="178"/>
      <c r="E28" s="75">
        <v>95071.08</v>
      </c>
      <c r="G28" s="36"/>
      <c r="I28" s="34"/>
      <c r="J28" s="84"/>
      <c r="K28" s="85"/>
      <c r="L28" s="74"/>
      <c r="M28" s="51"/>
      <c r="N28" s="51"/>
    </row>
    <row r="29" spans="1:14" ht="16.5" customHeight="1">
      <c r="A29" s="67" t="s">
        <v>68</v>
      </c>
      <c r="B29" s="176" t="s">
        <v>27</v>
      </c>
      <c r="C29" s="177"/>
      <c r="D29" s="178"/>
      <c r="E29" s="75">
        <v>65258.399999999994</v>
      </c>
      <c r="G29" s="36"/>
      <c r="I29" s="34"/>
      <c r="J29" s="84"/>
      <c r="K29" s="85"/>
      <c r="L29" s="74"/>
      <c r="M29" s="51"/>
      <c r="N29" s="51"/>
    </row>
    <row r="30" spans="1:14" ht="19.5" customHeight="1">
      <c r="A30" s="76" t="s">
        <v>69</v>
      </c>
      <c r="B30" s="188" t="s">
        <v>70</v>
      </c>
      <c r="C30" s="189"/>
      <c r="D30" s="190"/>
      <c r="E30" s="75">
        <v>409047.72</v>
      </c>
      <c r="G30" s="36"/>
      <c r="I30" s="34"/>
      <c r="J30" s="84"/>
      <c r="K30" s="85"/>
      <c r="L30" s="74"/>
      <c r="M30" s="51"/>
      <c r="N30" s="51"/>
    </row>
    <row r="31" spans="1:14" ht="12.75">
      <c r="A31" s="40"/>
      <c r="B31" s="191"/>
      <c r="C31" s="192"/>
      <c r="D31" s="193"/>
      <c r="E31" s="77"/>
      <c r="G31" s="88"/>
      <c r="K31" s="85"/>
      <c r="L31" s="51"/>
      <c r="M31" s="51"/>
      <c r="N31" s="51"/>
    </row>
    <row r="32" spans="1:14" ht="19.5" customHeight="1">
      <c r="A32" s="63" t="s">
        <v>71</v>
      </c>
      <c r="B32" s="173" t="s">
        <v>72</v>
      </c>
      <c r="C32" s="174"/>
      <c r="D32" s="175"/>
      <c r="E32" s="47">
        <v>3004389.69984</v>
      </c>
      <c r="G32" s="88"/>
      <c r="K32" s="85"/>
      <c r="L32" s="51"/>
      <c r="M32" s="51"/>
      <c r="N32" s="51"/>
    </row>
    <row r="33" spans="1:11" ht="14.25">
      <c r="A33" s="40" t="s">
        <v>73</v>
      </c>
      <c r="B33" s="149" t="s">
        <v>48</v>
      </c>
      <c r="C33" s="149"/>
      <c r="D33" s="149"/>
      <c r="E33" s="49">
        <v>697517.19576</v>
      </c>
      <c r="F33" s="51"/>
      <c r="G33" s="89"/>
      <c r="H33" s="51"/>
      <c r="I33" s="51"/>
      <c r="J33" s="85"/>
      <c r="K33" s="85"/>
    </row>
    <row r="34" spans="1:11" ht="14.25">
      <c r="A34" s="40" t="s">
        <v>74</v>
      </c>
      <c r="B34" s="149" t="s">
        <v>49</v>
      </c>
      <c r="C34" s="149"/>
      <c r="D34" s="149"/>
      <c r="E34" s="49">
        <v>655401.7384799999</v>
      </c>
      <c r="F34" s="51"/>
      <c r="G34" s="89"/>
      <c r="H34" s="51"/>
      <c r="I34" s="51"/>
      <c r="J34" s="85"/>
      <c r="K34" s="85"/>
    </row>
    <row r="35" spans="1:11" ht="14.25">
      <c r="A35" s="40" t="s">
        <v>75</v>
      </c>
      <c r="B35" s="146" t="s">
        <v>15</v>
      </c>
      <c r="C35" s="147"/>
      <c r="D35" s="148"/>
      <c r="E35" s="49">
        <v>1576796.1216000002</v>
      </c>
      <c r="F35" s="51"/>
      <c r="G35" s="89"/>
      <c r="H35" s="51"/>
      <c r="I35" s="51"/>
      <c r="J35" s="85"/>
      <c r="K35" s="85"/>
    </row>
    <row r="36" spans="1:11" ht="14.25" customHeight="1">
      <c r="A36" s="40" t="s">
        <v>76</v>
      </c>
      <c r="B36" s="146" t="s">
        <v>50</v>
      </c>
      <c r="C36" s="147"/>
      <c r="D36" s="148"/>
      <c r="E36" s="49">
        <v>74674.644</v>
      </c>
      <c r="F36" s="51"/>
      <c r="G36" s="89"/>
      <c r="H36" s="51"/>
      <c r="I36" s="51"/>
      <c r="J36" s="85"/>
      <c r="K36" s="85"/>
    </row>
    <row r="37" spans="1:11" ht="25.5" customHeight="1">
      <c r="A37" s="42"/>
      <c r="B37" s="185" t="s">
        <v>30</v>
      </c>
      <c r="C37" s="186"/>
      <c r="D37" s="187"/>
      <c r="E37" s="80">
        <v>4751458.17984</v>
      </c>
      <c r="F37" s="51"/>
      <c r="G37" s="51"/>
      <c r="H37" s="51"/>
      <c r="I37" s="51"/>
      <c r="J37" s="85"/>
      <c r="K37" s="85"/>
    </row>
    <row r="40" ht="12.75">
      <c r="B40" t="s">
        <v>31</v>
      </c>
    </row>
    <row r="41" ht="12.75">
      <c r="B41" t="s">
        <v>39</v>
      </c>
    </row>
  </sheetData>
  <sheetProtection/>
  <mergeCells count="41">
    <mergeCell ref="B14:D14"/>
    <mergeCell ref="B15:D15"/>
    <mergeCell ref="B6:E6"/>
    <mergeCell ref="B7:E7"/>
    <mergeCell ref="D1:E1"/>
    <mergeCell ref="D2:E2"/>
    <mergeCell ref="D3:E3"/>
    <mergeCell ref="B5:E5"/>
    <mergeCell ref="J7:K7"/>
    <mergeCell ref="G8:I8"/>
    <mergeCell ref="B10:D10"/>
    <mergeCell ref="B11:D11"/>
    <mergeCell ref="B12:D12"/>
    <mergeCell ref="B13:D13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B35:D35"/>
    <mergeCell ref="H21:H22"/>
    <mergeCell ref="I21:I22"/>
    <mergeCell ref="B23:D23"/>
    <mergeCell ref="B24:D24"/>
    <mergeCell ref="E21:E22"/>
    <mergeCell ref="F21:F22"/>
    <mergeCell ref="G21:G22"/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7.00390625" style="0" customWidth="1"/>
    <col min="9" max="9" width="18.125" style="0" customWidth="1"/>
    <col min="10" max="10" width="11.125" style="81" customWidth="1"/>
    <col min="11" max="11" width="12.875" style="81" customWidth="1"/>
    <col min="12" max="12" width="12.00390625" style="0" customWidth="1"/>
  </cols>
  <sheetData>
    <row r="1" spans="4:5" ht="12.75">
      <c r="D1" s="143" t="s">
        <v>0</v>
      </c>
      <c r="E1" s="143"/>
    </row>
    <row r="2" spans="4:5" ht="12.75">
      <c r="D2" s="143" t="s">
        <v>1</v>
      </c>
      <c r="E2" s="143"/>
    </row>
    <row r="3" spans="4:5" ht="12.75">
      <c r="D3" s="143" t="s">
        <v>40</v>
      </c>
      <c r="E3" s="143"/>
    </row>
    <row r="5" spans="2:5" ht="15.75" customHeight="1">
      <c r="B5" s="144" t="s">
        <v>41</v>
      </c>
      <c r="C5" s="144"/>
      <c r="D5" s="144"/>
      <c r="E5" s="144"/>
    </row>
    <row r="6" spans="2:5" ht="15.75">
      <c r="B6" s="195" t="s">
        <v>77</v>
      </c>
      <c r="C6" s="195"/>
      <c r="D6" s="195"/>
      <c r="E6" s="195"/>
    </row>
    <row r="7" spans="2:11" ht="15.75">
      <c r="B7" s="145" t="s">
        <v>43</v>
      </c>
      <c r="C7" s="145"/>
      <c r="D7" s="145"/>
      <c r="E7" s="145"/>
      <c r="J7" s="194"/>
      <c r="K7" s="194"/>
    </row>
    <row r="8" spans="2:10" ht="15.75">
      <c r="B8" s="26"/>
      <c r="C8" s="26"/>
      <c r="D8" s="56" t="s">
        <v>80</v>
      </c>
      <c r="E8" s="56"/>
      <c r="G8" s="143"/>
      <c r="H8" s="143"/>
      <c r="I8" s="143"/>
      <c r="J8" s="82"/>
    </row>
    <row r="9" spans="2:6" ht="14.25" customHeight="1">
      <c r="B9" s="27"/>
      <c r="C9" s="29"/>
      <c r="D9" s="28"/>
      <c r="E9" s="29"/>
      <c r="F9" s="30"/>
    </row>
    <row r="10" spans="1:7" ht="24.75" customHeight="1">
      <c r="A10" s="42" t="s">
        <v>45</v>
      </c>
      <c r="B10" s="137" t="s">
        <v>46</v>
      </c>
      <c r="C10" s="138"/>
      <c r="D10" s="139"/>
      <c r="E10" s="57" t="s">
        <v>47</v>
      </c>
      <c r="G10" s="53"/>
    </row>
    <row r="11" spans="1:11" ht="20.25" customHeight="1">
      <c r="A11" s="33"/>
      <c r="B11" s="140" t="s">
        <v>9</v>
      </c>
      <c r="C11" s="141"/>
      <c r="D11" s="142"/>
      <c r="E11" s="32">
        <v>4799949.62676</v>
      </c>
      <c r="G11" s="83"/>
      <c r="I11" s="58"/>
      <c r="J11" s="83"/>
      <c r="K11" s="83"/>
    </row>
    <row r="12" spans="1:11" ht="15.75">
      <c r="A12" s="33"/>
      <c r="B12" s="140" t="s">
        <v>10</v>
      </c>
      <c r="C12" s="141"/>
      <c r="D12" s="142"/>
      <c r="E12" s="32">
        <v>1746852.84</v>
      </c>
      <c r="G12" s="59"/>
      <c r="I12" s="58"/>
      <c r="J12" s="59"/>
      <c r="K12" s="59"/>
    </row>
    <row r="13" spans="1:11" ht="15.75">
      <c r="A13" s="33"/>
      <c r="B13" s="140" t="s">
        <v>11</v>
      </c>
      <c r="C13" s="141"/>
      <c r="D13" s="142"/>
      <c r="E13" s="32">
        <v>3053096.78676</v>
      </c>
      <c r="G13" s="59"/>
      <c r="I13" s="58"/>
      <c r="J13" s="59"/>
      <c r="K13" s="59"/>
    </row>
    <row r="14" spans="1:10" ht="12.75">
      <c r="A14" s="33"/>
      <c r="B14" s="150" t="s">
        <v>12</v>
      </c>
      <c r="C14" s="151"/>
      <c r="D14" s="152"/>
      <c r="E14" s="40"/>
      <c r="G14" s="36"/>
      <c r="I14" s="34"/>
      <c r="J14" s="84"/>
    </row>
    <row r="15" spans="1:10" ht="14.25">
      <c r="A15" s="33"/>
      <c r="B15" s="149" t="s">
        <v>48</v>
      </c>
      <c r="C15" s="149"/>
      <c r="D15" s="149"/>
      <c r="E15" s="32">
        <v>743989.2688800001</v>
      </c>
      <c r="G15" s="36"/>
      <c r="I15" s="34"/>
      <c r="J15" s="84"/>
    </row>
    <row r="16" spans="1:10" ht="14.25">
      <c r="A16" s="33"/>
      <c r="B16" s="149" t="s">
        <v>49</v>
      </c>
      <c r="C16" s="149"/>
      <c r="D16" s="149"/>
      <c r="E16" s="32">
        <v>746529.3898799999</v>
      </c>
      <c r="G16" s="36"/>
      <c r="I16" s="34"/>
      <c r="J16" s="84"/>
    </row>
    <row r="17" spans="1:10" ht="14.25">
      <c r="A17" s="33"/>
      <c r="B17" s="146" t="s">
        <v>15</v>
      </c>
      <c r="C17" s="147"/>
      <c r="D17" s="148"/>
      <c r="E17" s="32">
        <v>1455788.5440000002</v>
      </c>
      <c r="G17" s="36"/>
      <c r="I17" s="34"/>
      <c r="J17" s="84"/>
    </row>
    <row r="18" spans="1:10" ht="15" customHeight="1">
      <c r="A18" s="33"/>
      <c r="B18" s="146" t="s">
        <v>50</v>
      </c>
      <c r="C18" s="147"/>
      <c r="D18" s="148"/>
      <c r="E18" s="32">
        <v>106789.58400000002</v>
      </c>
      <c r="G18" s="36"/>
      <c r="I18" s="34"/>
      <c r="J18" s="84"/>
    </row>
    <row r="19" spans="1:6" ht="24" customHeight="1">
      <c r="A19" s="42"/>
      <c r="B19" s="137" t="s">
        <v>46</v>
      </c>
      <c r="C19" s="138"/>
      <c r="D19" s="139"/>
      <c r="E19" s="61" t="s">
        <v>51</v>
      </c>
      <c r="F19" s="62"/>
    </row>
    <row r="20" spans="1:11" ht="18" customHeight="1">
      <c r="A20" s="63" t="s">
        <v>52</v>
      </c>
      <c r="B20" s="173" t="s">
        <v>53</v>
      </c>
      <c r="C20" s="174"/>
      <c r="D20" s="175"/>
      <c r="E20" s="32">
        <v>1746852.8399999999</v>
      </c>
      <c r="F20" s="62"/>
      <c r="G20" s="36"/>
      <c r="I20" s="34"/>
      <c r="J20" s="86"/>
      <c r="K20" s="90"/>
    </row>
    <row r="21" spans="1:11" ht="16.5" customHeight="1">
      <c r="A21" s="165" t="s">
        <v>54</v>
      </c>
      <c r="B21" s="167" t="s">
        <v>55</v>
      </c>
      <c r="C21" s="168"/>
      <c r="D21" s="169"/>
      <c r="E21" s="181">
        <v>213989.76</v>
      </c>
      <c r="F21" s="183"/>
      <c r="G21" s="184"/>
      <c r="H21" s="179"/>
      <c r="I21" s="180"/>
      <c r="J21" s="86"/>
      <c r="K21" s="90"/>
    </row>
    <row r="22" spans="1:11" ht="11.25" customHeight="1">
      <c r="A22" s="166"/>
      <c r="B22" s="170"/>
      <c r="C22" s="171"/>
      <c r="D22" s="172"/>
      <c r="E22" s="182"/>
      <c r="F22" s="183"/>
      <c r="G22" s="184"/>
      <c r="H22" s="179"/>
      <c r="I22" s="180"/>
      <c r="J22" s="86"/>
      <c r="K22" s="90"/>
    </row>
    <row r="23" spans="1:10" ht="26.25" customHeight="1">
      <c r="A23" s="67" t="s">
        <v>56</v>
      </c>
      <c r="B23" s="156" t="s">
        <v>57</v>
      </c>
      <c r="C23" s="157"/>
      <c r="D23" s="158"/>
      <c r="E23" s="68">
        <v>8967.48</v>
      </c>
      <c r="F23" s="62"/>
      <c r="G23" s="36"/>
      <c r="I23" s="34"/>
      <c r="J23" s="84"/>
    </row>
    <row r="24" spans="1:10" ht="26.25" customHeight="1">
      <c r="A24" s="67" t="s">
        <v>58</v>
      </c>
      <c r="B24" s="156" t="s">
        <v>59</v>
      </c>
      <c r="C24" s="157"/>
      <c r="D24" s="158"/>
      <c r="E24" s="69">
        <v>0</v>
      </c>
      <c r="F24" s="62"/>
      <c r="G24" s="36"/>
      <c r="I24" s="34"/>
      <c r="J24" s="84"/>
    </row>
    <row r="25" spans="1:14" ht="104.25" customHeight="1">
      <c r="A25" s="66" t="s">
        <v>60</v>
      </c>
      <c r="B25" s="156" t="s">
        <v>61</v>
      </c>
      <c r="C25" s="162"/>
      <c r="D25" s="163"/>
      <c r="E25" s="69">
        <v>762751.08</v>
      </c>
      <c r="F25" s="62"/>
      <c r="G25" s="36"/>
      <c r="I25" s="34"/>
      <c r="J25" s="84"/>
      <c r="K25" s="85"/>
      <c r="L25" s="74"/>
      <c r="M25" s="51"/>
      <c r="N25" s="51"/>
    </row>
    <row r="26" spans="1:14" ht="18.75" customHeight="1">
      <c r="A26" s="66" t="s">
        <v>62</v>
      </c>
      <c r="B26" s="176" t="s">
        <v>63</v>
      </c>
      <c r="C26" s="177"/>
      <c r="D26" s="178"/>
      <c r="E26" s="75">
        <v>103903.68</v>
      </c>
      <c r="G26" s="36"/>
      <c r="I26" s="34"/>
      <c r="J26" s="84"/>
      <c r="K26" s="85"/>
      <c r="L26" s="74"/>
      <c r="M26" s="51"/>
      <c r="N26" s="51"/>
    </row>
    <row r="27" spans="1:14" ht="15.75" customHeight="1">
      <c r="A27" s="67" t="s">
        <v>64</v>
      </c>
      <c r="B27" s="176" t="s">
        <v>65</v>
      </c>
      <c r="C27" s="177"/>
      <c r="D27" s="178"/>
      <c r="E27" s="75">
        <v>87794.88</v>
      </c>
      <c r="G27" s="36"/>
      <c r="I27" s="34"/>
      <c r="J27" s="84"/>
      <c r="K27" s="85"/>
      <c r="L27" s="74"/>
      <c r="M27" s="51"/>
      <c r="N27" s="51"/>
    </row>
    <row r="28" spans="1:14" ht="17.25" customHeight="1">
      <c r="A28" s="66" t="s">
        <v>66</v>
      </c>
      <c r="B28" s="176" t="s">
        <v>67</v>
      </c>
      <c r="C28" s="177"/>
      <c r="D28" s="178"/>
      <c r="E28" s="75">
        <v>95042.76</v>
      </c>
      <c r="G28" s="36"/>
      <c r="I28" s="34"/>
      <c r="J28" s="84"/>
      <c r="K28" s="85"/>
      <c r="L28" s="74"/>
      <c r="M28" s="51"/>
      <c r="N28" s="51"/>
    </row>
    <row r="29" spans="1:14" ht="16.5" customHeight="1">
      <c r="A29" s="67" t="s">
        <v>68</v>
      </c>
      <c r="B29" s="176" t="s">
        <v>27</v>
      </c>
      <c r="C29" s="177"/>
      <c r="D29" s="178"/>
      <c r="E29" s="75">
        <v>65238.96</v>
      </c>
      <c r="G29" s="36"/>
      <c r="I29" s="34"/>
      <c r="J29" s="84"/>
      <c r="K29" s="85"/>
      <c r="L29" s="74"/>
      <c r="M29" s="51"/>
      <c r="N29" s="51"/>
    </row>
    <row r="30" spans="1:14" ht="19.5" customHeight="1">
      <c r="A30" s="76" t="s">
        <v>69</v>
      </c>
      <c r="B30" s="188" t="s">
        <v>70</v>
      </c>
      <c r="C30" s="189"/>
      <c r="D30" s="190"/>
      <c r="E30" s="75">
        <v>409164.24</v>
      </c>
      <c r="G30" s="36"/>
      <c r="I30" s="34"/>
      <c r="J30" s="84"/>
      <c r="K30" s="85"/>
      <c r="L30" s="74"/>
      <c r="M30" s="51"/>
      <c r="N30" s="51"/>
    </row>
    <row r="31" spans="1:7" ht="12.75">
      <c r="A31" s="40"/>
      <c r="B31" s="191"/>
      <c r="C31" s="192"/>
      <c r="D31" s="193"/>
      <c r="E31" s="77"/>
      <c r="G31" s="88"/>
    </row>
    <row r="32" spans="1:7" ht="19.5" customHeight="1">
      <c r="A32" s="63" t="s">
        <v>71</v>
      </c>
      <c r="B32" s="173" t="s">
        <v>72</v>
      </c>
      <c r="C32" s="174"/>
      <c r="D32" s="175"/>
      <c r="E32" s="47">
        <v>3053096.78676</v>
      </c>
      <c r="G32" s="88"/>
    </row>
    <row r="33" spans="1:11" ht="14.25">
      <c r="A33" s="40" t="s">
        <v>73</v>
      </c>
      <c r="B33" s="149" t="s">
        <v>48</v>
      </c>
      <c r="C33" s="149"/>
      <c r="D33" s="149"/>
      <c r="E33" s="49">
        <v>743989.2688800001</v>
      </c>
      <c r="F33" s="51"/>
      <c r="G33" s="89"/>
      <c r="H33" s="51"/>
      <c r="I33" s="51"/>
      <c r="J33" s="85"/>
      <c r="K33" s="85"/>
    </row>
    <row r="34" spans="1:11" ht="14.25">
      <c r="A34" s="40" t="s">
        <v>74</v>
      </c>
      <c r="B34" s="149" t="s">
        <v>49</v>
      </c>
      <c r="C34" s="149"/>
      <c r="D34" s="149"/>
      <c r="E34" s="49">
        <v>746529.3898799999</v>
      </c>
      <c r="F34" s="51"/>
      <c r="G34" s="89"/>
      <c r="H34" s="51"/>
      <c r="I34" s="51"/>
      <c r="J34" s="85"/>
      <c r="K34" s="85"/>
    </row>
    <row r="35" spans="1:11" ht="14.25">
      <c r="A35" s="40" t="s">
        <v>75</v>
      </c>
      <c r="B35" s="146" t="s">
        <v>15</v>
      </c>
      <c r="C35" s="147"/>
      <c r="D35" s="148"/>
      <c r="E35" s="49">
        <v>1455788.5440000002</v>
      </c>
      <c r="F35" s="51"/>
      <c r="G35" s="89"/>
      <c r="H35" s="51"/>
      <c r="I35" s="51"/>
      <c r="J35" s="85"/>
      <c r="K35" s="85"/>
    </row>
    <row r="36" spans="1:11" ht="14.25" customHeight="1">
      <c r="A36" s="40" t="s">
        <v>76</v>
      </c>
      <c r="B36" s="146" t="s">
        <v>50</v>
      </c>
      <c r="C36" s="147"/>
      <c r="D36" s="148"/>
      <c r="E36" s="49">
        <v>106789.58400000002</v>
      </c>
      <c r="F36" s="51"/>
      <c r="G36" s="89"/>
      <c r="H36" s="51"/>
      <c r="I36" s="51"/>
      <c r="J36" s="85"/>
      <c r="K36" s="85"/>
    </row>
    <row r="37" spans="1:11" ht="25.5" customHeight="1">
      <c r="A37" s="42"/>
      <c r="B37" s="185" t="s">
        <v>30</v>
      </c>
      <c r="C37" s="186"/>
      <c r="D37" s="187"/>
      <c r="E37" s="80">
        <f>E20+E32</f>
        <v>4799949.62676</v>
      </c>
      <c r="F37" s="51"/>
      <c r="G37" s="51"/>
      <c r="H37" s="51"/>
      <c r="I37" s="51"/>
      <c r="J37" s="85"/>
      <c r="K37" s="85"/>
    </row>
    <row r="40" ht="12.75">
      <c r="B40" t="s">
        <v>31</v>
      </c>
    </row>
    <row r="41" ht="12.75">
      <c r="B41" t="s">
        <v>39</v>
      </c>
    </row>
  </sheetData>
  <sheetProtection/>
  <mergeCells count="41"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H21:H22"/>
    <mergeCell ref="I21:I22"/>
    <mergeCell ref="B23:D23"/>
    <mergeCell ref="B24:D24"/>
    <mergeCell ref="E21:E22"/>
    <mergeCell ref="F21:F22"/>
    <mergeCell ref="G21:G22"/>
    <mergeCell ref="B32:D32"/>
    <mergeCell ref="B25:D25"/>
    <mergeCell ref="B26:D26"/>
    <mergeCell ref="B18:D18"/>
    <mergeCell ref="B19:D19"/>
    <mergeCell ref="B20:D20"/>
    <mergeCell ref="A21:A22"/>
    <mergeCell ref="B21:D22"/>
    <mergeCell ref="B14:D14"/>
    <mergeCell ref="B15:D15"/>
    <mergeCell ref="B16:D16"/>
    <mergeCell ref="B17:D17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7.00390625" style="0" customWidth="1"/>
    <col min="9" max="9" width="18.125" style="0" customWidth="1"/>
    <col min="10" max="10" width="11.125" style="81" customWidth="1"/>
    <col min="11" max="11" width="12.875" style="81" customWidth="1"/>
    <col min="12" max="12" width="12.00390625" style="0" customWidth="1"/>
  </cols>
  <sheetData>
    <row r="1" spans="4:5" ht="12.75">
      <c r="D1" s="143" t="s">
        <v>0</v>
      </c>
      <c r="E1" s="143"/>
    </row>
    <row r="2" spans="4:5" ht="12.75">
      <c r="D2" s="143" t="s">
        <v>1</v>
      </c>
      <c r="E2" s="143"/>
    </row>
    <row r="3" spans="4:5" ht="12.75">
      <c r="D3" s="143" t="s">
        <v>40</v>
      </c>
      <c r="E3" s="143"/>
    </row>
    <row r="5" spans="2:5" ht="15.75" customHeight="1">
      <c r="B5" s="144" t="s">
        <v>41</v>
      </c>
      <c r="C5" s="144"/>
      <c r="D5" s="144"/>
      <c r="E5" s="144"/>
    </row>
    <row r="6" spans="2:5" ht="15.75">
      <c r="B6" s="195" t="s">
        <v>77</v>
      </c>
      <c r="C6" s="195"/>
      <c r="D6" s="195"/>
      <c r="E6" s="195"/>
    </row>
    <row r="7" spans="2:13" ht="15.75">
      <c r="B7" s="145" t="s">
        <v>43</v>
      </c>
      <c r="C7" s="145"/>
      <c r="D7" s="145"/>
      <c r="E7" s="145"/>
      <c r="G7" s="92"/>
      <c r="H7" s="92"/>
      <c r="I7" s="92"/>
      <c r="J7" s="199"/>
      <c r="K7" s="199"/>
      <c r="L7" s="92"/>
      <c r="M7" s="92"/>
    </row>
    <row r="8" spans="2:13" ht="15.75">
      <c r="B8" s="26"/>
      <c r="C8" s="26"/>
      <c r="D8" s="56" t="s">
        <v>81</v>
      </c>
      <c r="E8" s="56"/>
      <c r="G8" s="200"/>
      <c r="H8" s="200"/>
      <c r="I8" s="200"/>
      <c r="J8" s="93"/>
      <c r="K8" s="95"/>
      <c r="L8" s="92"/>
      <c r="M8" s="92"/>
    </row>
    <row r="9" spans="2:13" ht="14.25" customHeight="1">
      <c r="B9" s="27"/>
      <c r="C9" s="29"/>
      <c r="D9" s="28"/>
      <c r="E9" s="29"/>
      <c r="F9" s="30"/>
      <c r="G9" s="92"/>
      <c r="H9" s="92"/>
      <c r="I9" s="92"/>
      <c r="J9" s="95"/>
      <c r="K9" s="95"/>
      <c r="L9" s="92"/>
      <c r="M9" s="92"/>
    </row>
    <row r="10" spans="1:13" ht="24.75" customHeight="1">
      <c r="A10" s="42" t="s">
        <v>45</v>
      </c>
      <c r="B10" s="137" t="s">
        <v>46</v>
      </c>
      <c r="C10" s="138"/>
      <c r="D10" s="139"/>
      <c r="E10" s="57" t="s">
        <v>47</v>
      </c>
      <c r="G10" s="94"/>
      <c r="H10" s="92"/>
      <c r="I10" s="92"/>
      <c r="J10" s="95"/>
      <c r="K10" s="95"/>
      <c r="L10" s="92"/>
      <c r="M10" s="92"/>
    </row>
    <row r="11" spans="1:13" ht="20.25" customHeight="1">
      <c r="A11" s="33"/>
      <c r="B11" s="140" t="s">
        <v>9</v>
      </c>
      <c r="C11" s="141"/>
      <c r="D11" s="142"/>
      <c r="E11" s="32">
        <f>E12+E13</f>
        <v>4747297.71115</v>
      </c>
      <c r="G11" s="96"/>
      <c r="H11" s="92"/>
      <c r="I11" s="97"/>
      <c r="J11" s="96"/>
      <c r="K11" s="96"/>
      <c r="L11" s="92"/>
      <c r="M11" s="92"/>
    </row>
    <row r="12" spans="1:13" ht="15.75">
      <c r="A12" s="33"/>
      <c r="B12" s="140" t="s">
        <v>10</v>
      </c>
      <c r="C12" s="141"/>
      <c r="D12" s="142"/>
      <c r="E12" s="32">
        <v>1746420.3600000003</v>
      </c>
      <c r="G12" s="98"/>
      <c r="H12" s="92"/>
      <c r="I12" s="97"/>
      <c r="J12" s="98"/>
      <c r="K12" s="98"/>
      <c r="L12" s="92"/>
      <c r="M12" s="92"/>
    </row>
    <row r="13" spans="1:13" ht="15.75">
      <c r="A13" s="33"/>
      <c r="B13" s="140" t="s">
        <v>11</v>
      </c>
      <c r="C13" s="141"/>
      <c r="D13" s="142"/>
      <c r="E13" s="32">
        <f>E15+E16+E17+E18</f>
        <v>3000877.35115</v>
      </c>
      <c r="G13" s="98"/>
      <c r="H13" s="92"/>
      <c r="I13" s="97"/>
      <c r="J13" s="98"/>
      <c r="K13" s="98"/>
      <c r="L13" s="92"/>
      <c r="M13" s="92"/>
    </row>
    <row r="14" spans="1:13" ht="12.75">
      <c r="A14" s="33"/>
      <c r="B14" s="150" t="s">
        <v>12</v>
      </c>
      <c r="C14" s="151"/>
      <c r="D14" s="152"/>
      <c r="E14" s="40"/>
      <c r="G14" s="99"/>
      <c r="H14" s="92"/>
      <c r="I14" s="91"/>
      <c r="J14" s="100"/>
      <c r="K14" s="95"/>
      <c r="L14" s="92"/>
      <c r="M14" s="92"/>
    </row>
    <row r="15" spans="1:13" ht="14.25">
      <c r="A15" s="33"/>
      <c r="B15" s="149" t="s">
        <v>48</v>
      </c>
      <c r="C15" s="149"/>
      <c r="D15" s="149"/>
      <c r="E15" s="32">
        <v>691865.4921</v>
      </c>
      <c r="G15" s="99"/>
      <c r="H15" s="92"/>
      <c r="I15" s="91"/>
      <c r="J15" s="100"/>
      <c r="K15" s="95"/>
      <c r="L15" s="92"/>
      <c r="M15" s="92"/>
    </row>
    <row r="16" spans="1:13" ht="14.25">
      <c r="A16" s="33"/>
      <c r="B16" s="149" t="s">
        <v>49</v>
      </c>
      <c r="C16" s="149"/>
      <c r="D16" s="149"/>
      <c r="E16" s="32">
        <v>790032.6997500003</v>
      </c>
      <c r="G16" s="99"/>
      <c r="H16" s="92"/>
      <c r="I16" s="91"/>
      <c r="J16" s="100"/>
      <c r="K16" s="95"/>
      <c r="L16" s="92"/>
      <c r="M16" s="92"/>
    </row>
    <row r="17" spans="1:13" ht="14.25">
      <c r="A17" s="33"/>
      <c r="B17" s="146" t="s">
        <v>15</v>
      </c>
      <c r="C17" s="147"/>
      <c r="D17" s="148"/>
      <c r="E17" s="32">
        <v>1410053.2248</v>
      </c>
      <c r="G17" s="99"/>
      <c r="H17" s="92"/>
      <c r="I17" s="91"/>
      <c r="J17" s="100"/>
      <c r="K17" s="95"/>
      <c r="L17" s="92"/>
      <c r="M17" s="92"/>
    </row>
    <row r="18" spans="1:13" ht="15" customHeight="1">
      <c r="A18" s="33"/>
      <c r="B18" s="146" t="s">
        <v>50</v>
      </c>
      <c r="C18" s="147"/>
      <c r="D18" s="148"/>
      <c r="E18" s="32">
        <v>108925.93449999997</v>
      </c>
      <c r="G18" s="99"/>
      <c r="H18" s="92"/>
      <c r="I18" s="91"/>
      <c r="J18" s="100"/>
      <c r="K18" s="95"/>
      <c r="L18" s="92"/>
      <c r="M18" s="92"/>
    </row>
    <row r="19" spans="1:13" ht="24" customHeight="1">
      <c r="A19" s="42"/>
      <c r="B19" s="137" t="s">
        <v>46</v>
      </c>
      <c r="C19" s="138"/>
      <c r="D19" s="139"/>
      <c r="E19" s="61" t="s">
        <v>51</v>
      </c>
      <c r="F19" s="62"/>
      <c r="G19" s="92"/>
      <c r="H19" s="92"/>
      <c r="I19" s="92"/>
      <c r="J19" s="95"/>
      <c r="K19" s="95"/>
      <c r="L19" s="92"/>
      <c r="M19" s="92"/>
    </row>
    <row r="20" spans="1:13" ht="18" customHeight="1">
      <c r="A20" s="63" t="s">
        <v>52</v>
      </c>
      <c r="B20" s="173" t="s">
        <v>53</v>
      </c>
      <c r="C20" s="174"/>
      <c r="D20" s="175"/>
      <c r="E20" s="32">
        <f>E21+E22+E23+E25+E26+E27+E28+E29+E30+E24</f>
        <v>1746420.3599999999</v>
      </c>
      <c r="F20" s="62"/>
      <c r="G20" s="99"/>
      <c r="H20" s="92"/>
      <c r="I20" s="91"/>
      <c r="J20" s="101"/>
      <c r="K20" s="102"/>
      <c r="L20" s="92"/>
      <c r="M20" s="92"/>
    </row>
    <row r="21" spans="1:13" ht="16.5" customHeight="1">
      <c r="A21" s="165" t="s">
        <v>54</v>
      </c>
      <c r="B21" s="167" t="s">
        <v>55</v>
      </c>
      <c r="C21" s="168"/>
      <c r="D21" s="169"/>
      <c r="E21" s="181">
        <v>213989.76000000004</v>
      </c>
      <c r="F21" s="183"/>
      <c r="G21" s="198"/>
      <c r="H21" s="196"/>
      <c r="I21" s="197"/>
      <c r="J21" s="101"/>
      <c r="K21" s="102"/>
      <c r="L21" s="92"/>
      <c r="M21" s="92"/>
    </row>
    <row r="22" spans="1:13" ht="11.25" customHeight="1">
      <c r="A22" s="166"/>
      <c r="B22" s="170"/>
      <c r="C22" s="171"/>
      <c r="D22" s="172"/>
      <c r="E22" s="182"/>
      <c r="F22" s="183"/>
      <c r="G22" s="198"/>
      <c r="H22" s="196"/>
      <c r="I22" s="197"/>
      <c r="J22" s="101"/>
      <c r="K22" s="102"/>
      <c r="L22" s="92"/>
      <c r="M22" s="92"/>
    </row>
    <row r="23" spans="1:13" ht="26.25" customHeight="1">
      <c r="A23" s="67" t="s">
        <v>56</v>
      </c>
      <c r="B23" s="156" t="s">
        <v>57</v>
      </c>
      <c r="C23" s="157"/>
      <c r="D23" s="158"/>
      <c r="E23" s="68">
        <v>8535</v>
      </c>
      <c r="F23" s="62"/>
      <c r="G23" s="99"/>
      <c r="H23" s="92"/>
      <c r="I23" s="91"/>
      <c r="J23" s="100"/>
      <c r="K23" s="95"/>
      <c r="L23" s="92"/>
      <c r="M23" s="92"/>
    </row>
    <row r="24" spans="1:13" ht="26.25" customHeight="1">
      <c r="A24" s="67" t="s">
        <v>58</v>
      </c>
      <c r="B24" s="156" t="s">
        <v>59</v>
      </c>
      <c r="C24" s="157"/>
      <c r="D24" s="158"/>
      <c r="E24" s="69">
        <v>0</v>
      </c>
      <c r="F24" s="62"/>
      <c r="G24" s="99"/>
      <c r="H24" s="92"/>
      <c r="I24" s="91"/>
      <c r="J24" s="100"/>
      <c r="K24" s="95"/>
      <c r="L24" s="92"/>
      <c r="M24" s="92"/>
    </row>
    <row r="25" spans="1:14" ht="104.25" customHeight="1">
      <c r="A25" s="66" t="s">
        <v>60</v>
      </c>
      <c r="B25" s="156" t="s">
        <v>61</v>
      </c>
      <c r="C25" s="162"/>
      <c r="D25" s="163"/>
      <c r="E25" s="69">
        <v>762751.08</v>
      </c>
      <c r="F25" s="62"/>
      <c r="G25" s="36"/>
      <c r="I25" s="34"/>
      <c r="J25" s="84"/>
      <c r="K25" s="85"/>
      <c r="L25" s="74"/>
      <c r="M25" s="51"/>
      <c r="N25" s="51"/>
    </row>
    <row r="26" spans="1:14" ht="18.75" customHeight="1">
      <c r="A26" s="66" t="s">
        <v>62</v>
      </c>
      <c r="B26" s="176" t="s">
        <v>63</v>
      </c>
      <c r="C26" s="177"/>
      <c r="D26" s="178"/>
      <c r="E26" s="75">
        <v>103903.68000000002</v>
      </c>
      <c r="G26" s="36"/>
      <c r="I26" s="34"/>
      <c r="J26" s="84"/>
      <c r="K26" s="85"/>
      <c r="L26" s="74"/>
      <c r="M26" s="51"/>
      <c r="N26" s="51"/>
    </row>
    <row r="27" spans="1:14" ht="15.75" customHeight="1">
      <c r="A27" s="67" t="s">
        <v>64</v>
      </c>
      <c r="B27" s="176" t="s">
        <v>65</v>
      </c>
      <c r="C27" s="177"/>
      <c r="D27" s="178"/>
      <c r="E27" s="75">
        <v>87794.88</v>
      </c>
      <c r="G27" s="36"/>
      <c r="I27" s="34"/>
      <c r="J27" s="84"/>
      <c r="K27" s="85"/>
      <c r="L27" s="74"/>
      <c r="M27" s="51"/>
      <c r="N27" s="51"/>
    </row>
    <row r="28" spans="1:14" ht="17.25" customHeight="1">
      <c r="A28" s="66" t="s">
        <v>66</v>
      </c>
      <c r="B28" s="176" t="s">
        <v>67</v>
      </c>
      <c r="C28" s="177"/>
      <c r="D28" s="178"/>
      <c r="E28" s="75">
        <v>95042.76000000001</v>
      </c>
      <c r="G28" s="36"/>
      <c r="I28" s="34"/>
      <c r="J28" s="84"/>
      <c r="K28" s="85"/>
      <c r="L28" s="74"/>
      <c r="M28" s="51"/>
      <c r="N28" s="51"/>
    </row>
    <row r="29" spans="1:14" ht="16.5" customHeight="1">
      <c r="A29" s="67" t="s">
        <v>68</v>
      </c>
      <c r="B29" s="176" t="s">
        <v>27</v>
      </c>
      <c r="C29" s="177"/>
      <c r="D29" s="178"/>
      <c r="E29" s="75">
        <v>65238.96</v>
      </c>
      <c r="G29" s="36"/>
      <c r="I29" s="34"/>
      <c r="J29" s="84"/>
      <c r="K29" s="85"/>
      <c r="L29" s="74"/>
      <c r="M29" s="51"/>
      <c r="N29" s="51"/>
    </row>
    <row r="30" spans="1:14" ht="19.5" customHeight="1">
      <c r="A30" s="76" t="s">
        <v>69</v>
      </c>
      <c r="B30" s="188" t="s">
        <v>70</v>
      </c>
      <c r="C30" s="189"/>
      <c r="D30" s="190"/>
      <c r="E30" s="75">
        <v>409164.24000000005</v>
      </c>
      <c r="G30" s="36"/>
      <c r="I30" s="34"/>
      <c r="J30" s="84"/>
      <c r="K30" s="85"/>
      <c r="L30" s="74"/>
      <c r="M30" s="51"/>
      <c r="N30" s="51"/>
    </row>
    <row r="31" spans="1:14" ht="12.75">
      <c r="A31" s="40"/>
      <c r="B31" s="191"/>
      <c r="C31" s="192"/>
      <c r="D31" s="193"/>
      <c r="E31" s="77"/>
      <c r="G31" s="88"/>
      <c r="K31" s="85"/>
      <c r="L31" s="51"/>
      <c r="M31" s="51"/>
      <c r="N31" s="51"/>
    </row>
    <row r="32" spans="1:7" ht="19.5" customHeight="1">
      <c r="A32" s="63" t="s">
        <v>71</v>
      </c>
      <c r="B32" s="173" t="s">
        <v>72</v>
      </c>
      <c r="C32" s="174"/>
      <c r="D32" s="175"/>
      <c r="E32" s="47">
        <f>E33+E34+E35+E36</f>
        <v>3000877.35115</v>
      </c>
      <c r="G32" s="88"/>
    </row>
    <row r="33" spans="1:11" ht="14.25">
      <c r="A33" s="40" t="s">
        <v>73</v>
      </c>
      <c r="B33" s="149" t="s">
        <v>48</v>
      </c>
      <c r="C33" s="149"/>
      <c r="D33" s="149"/>
      <c r="E33" s="49">
        <f>E15</f>
        <v>691865.4921</v>
      </c>
      <c r="F33" s="51"/>
      <c r="G33" s="89"/>
      <c r="H33" s="51"/>
      <c r="I33" s="51"/>
      <c r="J33" s="85"/>
      <c r="K33" s="85"/>
    </row>
    <row r="34" spans="1:11" ht="14.25">
      <c r="A34" s="40" t="s">
        <v>74</v>
      </c>
      <c r="B34" s="149" t="s">
        <v>49</v>
      </c>
      <c r="C34" s="149"/>
      <c r="D34" s="149"/>
      <c r="E34" s="49">
        <f>E16</f>
        <v>790032.6997500003</v>
      </c>
      <c r="F34" s="51"/>
      <c r="G34" s="89"/>
      <c r="H34" s="51"/>
      <c r="I34" s="51"/>
      <c r="J34" s="85"/>
      <c r="K34" s="85"/>
    </row>
    <row r="35" spans="1:11" ht="14.25">
      <c r="A35" s="40" t="s">
        <v>75</v>
      </c>
      <c r="B35" s="146" t="s">
        <v>15</v>
      </c>
      <c r="C35" s="147"/>
      <c r="D35" s="148"/>
      <c r="E35" s="49">
        <f>E17</f>
        <v>1410053.2248</v>
      </c>
      <c r="F35" s="51"/>
      <c r="G35" s="89"/>
      <c r="H35" s="51"/>
      <c r="I35" s="51"/>
      <c r="J35" s="85"/>
      <c r="K35" s="85"/>
    </row>
    <row r="36" spans="1:11" ht="14.25" customHeight="1">
      <c r="A36" s="40" t="s">
        <v>76</v>
      </c>
      <c r="B36" s="146" t="s">
        <v>50</v>
      </c>
      <c r="C36" s="147"/>
      <c r="D36" s="148"/>
      <c r="E36" s="49">
        <f>E18</f>
        <v>108925.93449999997</v>
      </c>
      <c r="F36" s="51"/>
      <c r="G36" s="89"/>
      <c r="H36" s="51"/>
      <c r="I36" s="51"/>
      <c r="J36" s="85"/>
      <c r="K36" s="85"/>
    </row>
    <row r="37" spans="1:11" ht="25.5" customHeight="1">
      <c r="A37" s="42"/>
      <c r="B37" s="185" t="s">
        <v>30</v>
      </c>
      <c r="C37" s="186"/>
      <c r="D37" s="187"/>
      <c r="E37" s="80">
        <f>E20+E32</f>
        <v>4747297.71115</v>
      </c>
      <c r="F37" s="51"/>
      <c r="G37" s="51"/>
      <c r="H37" s="51"/>
      <c r="I37" s="51"/>
      <c r="J37" s="85"/>
      <c r="K37" s="85"/>
    </row>
    <row r="40" ht="12.75">
      <c r="B40" t="s">
        <v>31</v>
      </c>
    </row>
    <row r="41" ht="12.75">
      <c r="B41" t="s">
        <v>39</v>
      </c>
    </row>
  </sheetData>
  <sheetProtection/>
  <mergeCells count="41">
    <mergeCell ref="B14:D14"/>
    <mergeCell ref="B15:D15"/>
    <mergeCell ref="B6:E6"/>
    <mergeCell ref="B7:E7"/>
    <mergeCell ref="D1:E1"/>
    <mergeCell ref="D2:E2"/>
    <mergeCell ref="D3:E3"/>
    <mergeCell ref="B5:E5"/>
    <mergeCell ref="J7:K7"/>
    <mergeCell ref="G8:I8"/>
    <mergeCell ref="B10:D10"/>
    <mergeCell ref="B11:D11"/>
    <mergeCell ref="B12:D12"/>
    <mergeCell ref="B13:D13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B35:D35"/>
    <mergeCell ref="H21:H22"/>
    <mergeCell ref="I21:I22"/>
    <mergeCell ref="B23:D23"/>
    <mergeCell ref="B24:D24"/>
    <mergeCell ref="E21:E22"/>
    <mergeCell ref="F21:F22"/>
    <mergeCell ref="G21:G22"/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3">
      <selection activeCell="F35" sqref="F35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7.00390625" style="0" customWidth="1"/>
    <col min="9" max="9" width="18.125" style="0" customWidth="1"/>
    <col min="10" max="10" width="11.125" style="81" customWidth="1"/>
    <col min="11" max="11" width="12.875" style="81" customWidth="1"/>
    <col min="12" max="12" width="12.00390625" style="0" customWidth="1"/>
  </cols>
  <sheetData>
    <row r="1" spans="4:5" ht="12.75">
      <c r="D1" s="143" t="s">
        <v>0</v>
      </c>
      <c r="E1" s="143"/>
    </row>
    <row r="2" spans="4:5" ht="12.75">
      <c r="D2" s="143" t="s">
        <v>1</v>
      </c>
      <c r="E2" s="143"/>
    </row>
    <row r="3" spans="4:5" ht="12.75">
      <c r="D3" s="143" t="s">
        <v>82</v>
      </c>
      <c r="E3" s="143"/>
    </row>
    <row r="5" spans="2:5" ht="15.75" customHeight="1">
      <c r="B5" s="144" t="s">
        <v>41</v>
      </c>
      <c r="C5" s="144"/>
      <c r="D5" s="144"/>
      <c r="E5" s="144"/>
    </row>
    <row r="6" spans="2:5" ht="15.75">
      <c r="B6" s="195" t="s">
        <v>77</v>
      </c>
      <c r="C6" s="195"/>
      <c r="D6" s="195"/>
      <c r="E6" s="195"/>
    </row>
    <row r="7" spans="2:13" ht="15.75">
      <c r="B7" s="145" t="s">
        <v>43</v>
      </c>
      <c r="C7" s="145"/>
      <c r="D7" s="145"/>
      <c r="E7" s="145"/>
      <c r="G7" s="92"/>
      <c r="H7" s="92"/>
      <c r="I7" s="92"/>
      <c r="J7" s="199"/>
      <c r="K7" s="199"/>
      <c r="L7" s="92"/>
      <c r="M7" s="92"/>
    </row>
    <row r="8" spans="2:13" ht="15.75">
      <c r="B8" s="26"/>
      <c r="C8" s="26"/>
      <c r="D8" s="56" t="s">
        <v>83</v>
      </c>
      <c r="E8" s="56"/>
      <c r="G8" s="200"/>
      <c r="H8" s="200"/>
      <c r="I8" s="200"/>
      <c r="J8" s="93"/>
      <c r="K8" s="95"/>
      <c r="L8" s="92"/>
      <c r="M8" s="92"/>
    </row>
    <row r="9" spans="2:13" ht="14.25" customHeight="1">
      <c r="B9" s="27"/>
      <c r="C9" s="29"/>
      <c r="D9" s="28"/>
      <c r="E9" s="29"/>
      <c r="F9" s="30"/>
      <c r="G9" s="92"/>
      <c r="H9" s="92"/>
      <c r="I9" s="92"/>
      <c r="J9" s="95"/>
      <c r="K9" s="95"/>
      <c r="L9" s="92"/>
      <c r="M9" s="92"/>
    </row>
    <row r="10" spans="1:13" ht="24.75" customHeight="1">
      <c r="A10" s="42" t="s">
        <v>45</v>
      </c>
      <c r="B10" s="137" t="s">
        <v>46</v>
      </c>
      <c r="C10" s="138"/>
      <c r="D10" s="139"/>
      <c r="E10" s="57" t="s">
        <v>47</v>
      </c>
      <c r="G10" s="94"/>
      <c r="H10" s="92"/>
      <c r="I10" s="92"/>
      <c r="J10" s="95"/>
      <c r="K10" s="95"/>
      <c r="L10" s="92"/>
      <c r="M10" s="92"/>
    </row>
    <row r="11" spans="1:13" ht="20.25" customHeight="1">
      <c r="A11" s="33"/>
      <c r="B11" s="140" t="s">
        <v>9</v>
      </c>
      <c r="C11" s="141"/>
      <c r="D11" s="142"/>
      <c r="E11" s="32">
        <f>E12+E13</f>
        <v>4664757.5770000005</v>
      </c>
      <c r="G11" s="96"/>
      <c r="H11" s="92"/>
      <c r="I11" s="97"/>
      <c r="J11" s="96"/>
      <c r="K11" s="96"/>
      <c r="L11" s="92"/>
      <c r="M11" s="92"/>
    </row>
    <row r="12" spans="1:13" ht="15.75">
      <c r="A12" s="33"/>
      <c r="B12" s="140" t="s">
        <v>10</v>
      </c>
      <c r="C12" s="141"/>
      <c r="D12" s="142"/>
      <c r="E12" s="32">
        <f>E20</f>
        <v>1748679.8300000003</v>
      </c>
      <c r="G12" s="98"/>
      <c r="H12" s="92"/>
      <c r="I12" s="97"/>
      <c r="J12" s="98"/>
      <c r="K12" s="98"/>
      <c r="L12" s="92"/>
      <c r="M12" s="92"/>
    </row>
    <row r="13" spans="1:13" ht="15.75">
      <c r="A13" s="33"/>
      <c r="B13" s="140" t="s">
        <v>11</v>
      </c>
      <c r="C13" s="141"/>
      <c r="D13" s="142"/>
      <c r="E13" s="32">
        <f>E15+E16+E17+E18</f>
        <v>2916077.7470000004</v>
      </c>
      <c r="G13" s="98"/>
      <c r="H13" s="92"/>
      <c r="I13" s="97"/>
      <c r="J13" s="98"/>
      <c r="K13" s="98"/>
      <c r="L13" s="92"/>
      <c r="M13" s="92"/>
    </row>
    <row r="14" spans="1:13" ht="12.75">
      <c r="A14" s="33"/>
      <c r="B14" s="150" t="s">
        <v>12</v>
      </c>
      <c r="C14" s="151"/>
      <c r="D14" s="152"/>
      <c r="E14" s="40"/>
      <c r="G14" s="99"/>
      <c r="H14" s="92"/>
      <c r="I14" s="91"/>
      <c r="J14" s="100"/>
      <c r="K14" s="95"/>
      <c r="L14" s="92"/>
      <c r="M14" s="92"/>
    </row>
    <row r="15" spans="1:13" ht="14.25">
      <c r="A15" s="33"/>
      <c r="B15" s="149" t="s">
        <v>48</v>
      </c>
      <c r="C15" s="149"/>
      <c r="D15" s="149"/>
      <c r="E15" s="32">
        <v>704284.3940000003</v>
      </c>
      <c r="G15" s="99"/>
      <c r="H15" s="92"/>
      <c r="I15" s="91"/>
      <c r="J15" s="100"/>
      <c r="K15" s="95"/>
      <c r="L15" s="92"/>
      <c r="M15" s="92"/>
    </row>
    <row r="16" spans="1:13" ht="14.25">
      <c r="A16" s="33"/>
      <c r="B16" s="149" t="s">
        <v>49</v>
      </c>
      <c r="C16" s="149"/>
      <c r="D16" s="149"/>
      <c r="E16" s="32">
        <v>729492.4010000002</v>
      </c>
      <c r="G16" s="99"/>
      <c r="H16" s="92"/>
      <c r="I16" s="91"/>
      <c r="J16" s="100"/>
      <c r="K16" s="95"/>
      <c r="L16" s="92"/>
      <c r="M16" s="92"/>
    </row>
    <row r="17" spans="1:13" ht="14.25">
      <c r="A17" s="33"/>
      <c r="B17" s="146" t="s">
        <v>15</v>
      </c>
      <c r="C17" s="147"/>
      <c r="D17" s="148"/>
      <c r="E17" s="32">
        <v>1401999.8850000002</v>
      </c>
      <c r="G17" s="99"/>
      <c r="H17" s="92"/>
      <c r="I17" s="91"/>
      <c r="J17" s="100"/>
      <c r="K17" s="95"/>
      <c r="L17" s="92"/>
      <c r="M17" s="92"/>
    </row>
    <row r="18" spans="1:13" ht="15" customHeight="1">
      <c r="A18" s="33"/>
      <c r="B18" s="146" t="s">
        <v>50</v>
      </c>
      <c r="C18" s="147"/>
      <c r="D18" s="148"/>
      <c r="E18" s="32">
        <v>80301.06700000001</v>
      </c>
      <c r="G18" s="99"/>
      <c r="H18" s="92"/>
      <c r="I18" s="91"/>
      <c r="J18" s="100"/>
      <c r="K18" s="95"/>
      <c r="L18" s="92"/>
      <c r="M18" s="92"/>
    </row>
    <row r="19" spans="1:13" ht="24" customHeight="1">
      <c r="A19" s="42"/>
      <c r="B19" s="137" t="s">
        <v>46</v>
      </c>
      <c r="C19" s="138"/>
      <c r="D19" s="139"/>
      <c r="E19" s="61" t="s">
        <v>51</v>
      </c>
      <c r="F19" s="62"/>
      <c r="G19" s="92"/>
      <c r="H19" s="92"/>
      <c r="I19" s="92"/>
      <c r="J19" s="95"/>
      <c r="K19" s="95"/>
      <c r="L19" s="92"/>
      <c r="M19" s="92"/>
    </row>
    <row r="20" spans="1:13" ht="18" customHeight="1">
      <c r="A20" s="63" t="s">
        <v>52</v>
      </c>
      <c r="B20" s="173" t="s">
        <v>53</v>
      </c>
      <c r="C20" s="174"/>
      <c r="D20" s="175"/>
      <c r="E20" s="32">
        <f>E21+E22+E24+E25+E26+E27+E28+E29+E30+E31+E23</f>
        <v>1748679.8300000003</v>
      </c>
      <c r="F20" s="62"/>
      <c r="G20" s="99"/>
      <c r="H20" s="92"/>
      <c r="I20" s="91"/>
      <c r="J20" s="101"/>
      <c r="K20" s="102"/>
      <c r="L20" s="92"/>
      <c r="M20" s="92"/>
    </row>
    <row r="21" spans="1:13" ht="24.75" customHeight="1">
      <c r="A21" s="66" t="s">
        <v>54</v>
      </c>
      <c r="B21" s="167" t="s">
        <v>55</v>
      </c>
      <c r="C21" s="168"/>
      <c r="D21" s="169"/>
      <c r="E21" s="107">
        <v>213964.30999999994</v>
      </c>
      <c r="F21" s="103"/>
      <c r="G21" s="104"/>
      <c r="H21" s="105"/>
      <c r="I21" s="106"/>
      <c r="J21" s="101"/>
      <c r="K21" s="102"/>
      <c r="L21" s="92"/>
      <c r="M21" s="92"/>
    </row>
    <row r="22" spans="1:13" ht="26.25" customHeight="1">
      <c r="A22" s="67" t="s">
        <v>56</v>
      </c>
      <c r="B22" s="156" t="s">
        <v>57</v>
      </c>
      <c r="C22" s="157"/>
      <c r="D22" s="158"/>
      <c r="E22" s="108">
        <v>2074.290000000001</v>
      </c>
      <c r="F22" s="62"/>
      <c r="G22" s="99"/>
      <c r="H22" s="92"/>
      <c r="I22" s="91"/>
      <c r="J22" s="100"/>
      <c r="K22" s="95"/>
      <c r="L22" s="92"/>
      <c r="M22" s="92"/>
    </row>
    <row r="23" spans="1:13" ht="26.25" customHeight="1">
      <c r="A23" s="67" t="s">
        <v>58</v>
      </c>
      <c r="B23" s="156" t="s">
        <v>59</v>
      </c>
      <c r="C23" s="157"/>
      <c r="D23" s="158"/>
      <c r="E23" s="108">
        <v>0</v>
      </c>
      <c r="F23" s="62"/>
      <c r="G23" s="99"/>
      <c r="H23" s="92"/>
      <c r="I23" s="91"/>
      <c r="J23" s="100"/>
      <c r="K23" s="95"/>
      <c r="L23" s="92"/>
      <c r="M23" s="92"/>
    </row>
    <row r="24" spans="1:14" ht="104.25" customHeight="1">
      <c r="A24" s="66" t="s">
        <v>60</v>
      </c>
      <c r="B24" s="156" t="s">
        <v>84</v>
      </c>
      <c r="C24" s="162"/>
      <c r="D24" s="163"/>
      <c r="E24" s="108">
        <v>496377.9800000003</v>
      </c>
      <c r="F24" s="62"/>
      <c r="G24" s="36"/>
      <c r="I24" s="34"/>
      <c r="J24" s="84"/>
      <c r="K24" s="85"/>
      <c r="L24" s="74"/>
      <c r="M24" s="51"/>
      <c r="N24" s="51"/>
    </row>
    <row r="25" spans="1:14" ht="18.75" customHeight="1">
      <c r="A25" s="66" t="s">
        <v>62</v>
      </c>
      <c r="B25" s="176" t="s">
        <v>63</v>
      </c>
      <c r="C25" s="177"/>
      <c r="D25" s="178"/>
      <c r="E25" s="109">
        <v>109531.81000000001</v>
      </c>
      <c r="G25" s="36"/>
      <c r="I25" s="34"/>
      <c r="J25" s="84"/>
      <c r="K25" s="85"/>
      <c r="L25" s="74"/>
      <c r="M25" s="51"/>
      <c r="N25" s="51"/>
    </row>
    <row r="26" spans="1:14" ht="18.75" customHeight="1">
      <c r="A26" s="66" t="s">
        <v>64</v>
      </c>
      <c r="B26" s="201" t="s">
        <v>85</v>
      </c>
      <c r="C26" s="202"/>
      <c r="D26" s="203"/>
      <c r="E26" s="109">
        <v>186271.2</v>
      </c>
      <c r="G26" s="36"/>
      <c r="I26" s="34"/>
      <c r="J26" s="84"/>
      <c r="K26" s="85"/>
      <c r="L26" s="74"/>
      <c r="M26" s="51"/>
      <c r="N26" s="51"/>
    </row>
    <row r="27" spans="1:14" ht="18.75" customHeight="1">
      <c r="A27" s="66" t="s">
        <v>66</v>
      </c>
      <c r="B27" s="201" t="s">
        <v>86</v>
      </c>
      <c r="C27" s="202"/>
      <c r="D27" s="203"/>
      <c r="E27" s="109">
        <v>85612.40000000001</v>
      </c>
      <c r="G27" s="36"/>
      <c r="I27" s="34"/>
      <c r="J27" s="84"/>
      <c r="K27" s="85"/>
      <c r="L27" s="74"/>
      <c r="M27" s="51"/>
      <c r="N27" s="51"/>
    </row>
    <row r="28" spans="1:14" ht="15.75" customHeight="1">
      <c r="A28" s="67" t="s">
        <v>68</v>
      </c>
      <c r="B28" s="176" t="s">
        <v>65</v>
      </c>
      <c r="C28" s="177"/>
      <c r="D28" s="178"/>
      <c r="E28" s="109">
        <v>95774.09000000001</v>
      </c>
      <c r="G28" s="36"/>
      <c r="I28" s="34"/>
      <c r="J28" s="84"/>
      <c r="K28" s="85"/>
      <c r="L28" s="74"/>
      <c r="M28" s="51"/>
      <c r="N28" s="51"/>
    </row>
    <row r="29" spans="1:14" ht="17.25" customHeight="1">
      <c r="A29" s="66" t="s">
        <v>69</v>
      </c>
      <c r="B29" s="176" t="s">
        <v>67</v>
      </c>
      <c r="C29" s="177"/>
      <c r="D29" s="178"/>
      <c r="E29" s="109">
        <v>95036.15999999999</v>
      </c>
      <c r="G29" s="36"/>
      <c r="I29" s="34"/>
      <c r="J29" s="84"/>
      <c r="K29" s="85"/>
      <c r="L29" s="74"/>
      <c r="M29" s="51"/>
      <c r="N29" s="51"/>
    </row>
    <row r="30" spans="1:14" ht="16.5" customHeight="1">
      <c r="A30" s="67" t="s">
        <v>87</v>
      </c>
      <c r="B30" s="176" t="s">
        <v>27</v>
      </c>
      <c r="C30" s="177"/>
      <c r="D30" s="178"/>
      <c r="E30" s="109">
        <v>54901.40000000001</v>
      </c>
      <c r="G30" s="36"/>
      <c r="I30" s="34"/>
      <c r="J30" s="84"/>
      <c r="K30" s="85"/>
      <c r="L30" s="74"/>
      <c r="M30" s="51"/>
      <c r="N30" s="51"/>
    </row>
    <row r="31" spans="1:14" ht="19.5" customHeight="1">
      <c r="A31" s="76" t="s">
        <v>88</v>
      </c>
      <c r="B31" s="188" t="s">
        <v>70</v>
      </c>
      <c r="C31" s="189"/>
      <c r="D31" s="190"/>
      <c r="E31" s="109">
        <v>409136.1900000001</v>
      </c>
      <c r="G31" s="36"/>
      <c r="I31" s="34"/>
      <c r="J31" s="84"/>
      <c r="K31" s="85"/>
      <c r="L31" s="74"/>
      <c r="M31" s="51"/>
      <c r="N31" s="51"/>
    </row>
    <row r="32" spans="1:14" ht="12.75">
      <c r="A32" s="40"/>
      <c r="B32" s="191"/>
      <c r="C32" s="192"/>
      <c r="D32" s="193"/>
      <c r="E32" s="77"/>
      <c r="G32" s="88"/>
      <c r="K32" s="85"/>
      <c r="L32" s="51"/>
      <c r="M32" s="51"/>
      <c r="N32" s="51"/>
    </row>
    <row r="33" spans="1:7" ht="19.5" customHeight="1">
      <c r="A33" s="63" t="s">
        <v>71</v>
      </c>
      <c r="B33" s="173" t="s">
        <v>72</v>
      </c>
      <c r="C33" s="174"/>
      <c r="D33" s="175"/>
      <c r="E33" s="47">
        <f>E34+E35+E36+E37</f>
        <v>2916077.7470000004</v>
      </c>
      <c r="G33" s="88"/>
    </row>
    <row r="34" spans="1:11" ht="14.25">
      <c r="A34" s="40" t="s">
        <v>73</v>
      </c>
      <c r="B34" s="149" t="s">
        <v>48</v>
      </c>
      <c r="C34" s="149"/>
      <c r="D34" s="149"/>
      <c r="E34" s="49">
        <f>E15</f>
        <v>704284.3940000003</v>
      </c>
      <c r="F34" s="51"/>
      <c r="G34" s="89"/>
      <c r="H34" s="51"/>
      <c r="I34" s="51"/>
      <c r="J34" s="85"/>
      <c r="K34" s="85"/>
    </row>
    <row r="35" spans="1:11" ht="14.25">
      <c r="A35" s="40" t="s">
        <v>74</v>
      </c>
      <c r="B35" s="149" t="s">
        <v>49</v>
      </c>
      <c r="C35" s="149"/>
      <c r="D35" s="149"/>
      <c r="E35" s="49">
        <f>E16</f>
        <v>729492.4010000002</v>
      </c>
      <c r="F35" s="51"/>
      <c r="G35" s="89"/>
      <c r="H35" s="51"/>
      <c r="I35" s="51"/>
      <c r="J35" s="85"/>
      <c r="K35" s="85"/>
    </row>
    <row r="36" spans="1:11" ht="14.25">
      <c r="A36" s="40" t="s">
        <v>75</v>
      </c>
      <c r="B36" s="146" t="s">
        <v>15</v>
      </c>
      <c r="C36" s="147"/>
      <c r="D36" s="148"/>
      <c r="E36" s="49">
        <f>E17</f>
        <v>1401999.8850000002</v>
      </c>
      <c r="F36" s="51"/>
      <c r="G36" s="89"/>
      <c r="H36" s="51"/>
      <c r="I36" s="51"/>
      <c r="J36" s="85"/>
      <c r="K36" s="85"/>
    </row>
    <row r="37" spans="1:11" ht="14.25" customHeight="1">
      <c r="A37" s="40" t="s">
        <v>76</v>
      </c>
      <c r="B37" s="146" t="s">
        <v>50</v>
      </c>
      <c r="C37" s="147"/>
      <c r="D37" s="148"/>
      <c r="E37" s="49">
        <f>E18</f>
        <v>80301.06700000001</v>
      </c>
      <c r="F37" s="51"/>
      <c r="G37" s="89"/>
      <c r="H37" s="51"/>
      <c r="I37" s="51"/>
      <c r="J37" s="85"/>
      <c r="K37" s="85"/>
    </row>
    <row r="38" spans="1:11" ht="25.5" customHeight="1">
      <c r="A38" s="42"/>
      <c r="B38" s="185" t="s">
        <v>30</v>
      </c>
      <c r="C38" s="186"/>
      <c r="D38" s="187"/>
      <c r="E38" s="80">
        <f>E20+E33</f>
        <v>4664757.5770000005</v>
      </c>
      <c r="F38" s="51"/>
      <c r="G38" s="51"/>
      <c r="H38" s="51"/>
      <c r="I38" s="51"/>
      <c r="J38" s="85"/>
      <c r="K38" s="85"/>
    </row>
    <row r="41" ht="12.75">
      <c r="B41" t="s">
        <v>31</v>
      </c>
    </row>
    <row r="42" ht="12.75">
      <c r="B42" t="s">
        <v>39</v>
      </c>
    </row>
  </sheetData>
  <sheetProtection/>
  <mergeCells count="37">
    <mergeCell ref="B38:D38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  <mergeCell ref="B33:D33"/>
    <mergeCell ref="B22:D22"/>
    <mergeCell ref="B23:D23"/>
    <mergeCell ref="B24:D24"/>
    <mergeCell ref="B25:D25"/>
    <mergeCell ref="B26:D26"/>
    <mergeCell ref="B27:D27"/>
    <mergeCell ref="B20:D20"/>
    <mergeCell ref="B21:D21"/>
    <mergeCell ref="B14:D1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G1" sqref="G1:I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7.00390625" style="0" hidden="1" customWidth="1"/>
    <col min="8" max="8" width="0" style="0" hidden="1" customWidth="1"/>
    <col min="9" max="9" width="18.125" style="0" hidden="1" customWidth="1"/>
    <col min="10" max="10" width="11.125" style="81" customWidth="1"/>
    <col min="11" max="11" width="12.875" style="81" customWidth="1"/>
    <col min="12" max="12" width="12.00390625" style="0" customWidth="1"/>
  </cols>
  <sheetData>
    <row r="1" spans="4:5" ht="12.75">
      <c r="D1" s="143" t="s">
        <v>0</v>
      </c>
      <c r="E1" s="143"/>
    </row>
    <row r="2" spans="4:5" ht="27.75" customHeight="1">
      <c r="D2" s="204" t="s">
        <v>97</v>
      </c>
      <c r="E2" s="204"/>
    </row>
    <row r="3" spans="4:5" ht="12.75">
      <c r="D3" s="143" t="s">
        <v>90</v>
      </c>
      <c r="E3" s="143"/>
    </row>
    <row r="5" spans="2:5" ht="15.75" customHeight="1">
      <c r="B5" s="144" t="s">
        <v>41</v>
      </c>
      <c r="C5" s="144"/>
      <c r="D5" s="144"/>
      <c r="E5" s="144"/>
    </row>
    <row r="6" spans="2:5" ht="15.75">
      <c r="B6" s="195" t="s">
        <v>77</v>
      </c>
      <c r="C6" s="195"/>
      <c r="D6" s="195"/>
      <c r="E6" s="195"/>
    </row>
    <row r="7" spans="2:13" ht="15.75">
      <c r="B7" s="145" t="s">
        <v>43</v>
      </c>
      <c r="C7" s="145"/>
      <c r="D7" s="145"/>
      <c r="E7" s="145"/>
      <c r="G7" s="92"/>
      <c r="H7" s="92"/>
      <c r="I7" s="92"/>
      <c r="J7" s="199"/>
      <c r="K7" s="199"/>
      <c r="L7" s="92"/>
      <c r="M7" s="92"/>
    </row>
    <row r="8" spans="2:13" ht="15.75">
      <c r="B8" s="26"/>
      <c r="C8" s="26"/>
      <c r="D8" s="56" t="s">
        <v>89</v>
      </c>
      <c r="E8" s="56"/>
      <c r="G8" s="200"/>
      <c r="H8" s="200"/>
      <c r="I8" s="200"/>
      <c r="J8" s="93"/>
      <c r="K8" s="95"/>
      <c r="L8" s="92"/>
      <c r="M8" s="92"/>
    </row>
    <row r="9" spans="2:13" ht="14.25" customHeight="1">
      <c r="B9" s="27"/>
      <c r="C9" s="29"/>
      <c r="D9" s="28"/>
      <c r="E9" s="29"/>
      <c r="F9" s="30"/>
      <c r="G9" s="92">
        <v>6710.9</v>
      </c>
      <c r="H9" s="92"/>
      <c r="I9" s="92"/>
      <c r="J9" s="95"/>
      <c r="K9" s="95"/>
      <c r="L9" s="92"/>
      <c r="M9" s="92"/>
    </row>
    <row r="10" spans="1:13" ht="24.75" customHeight="1">
      <c r="A10" s="42" t="s">
        <v>45</v>
      </c>
      <c r="B10" s="137" t="s">
        <v>46</v>
      </c>
      <c r="C10" s="138"/>
      <c r="D10" s="139"/>
      <c r="E10" s="57" t="s">
        <v>47</v>
      </c>
      <c r="G10" s="94"/>
      <c r="H10" s="92"/>
      <c r="I10" s="92"/>
      <c r="J10" s="95"/>
      <c r="K10" s="95"/>
      <c r="L10" s="92"/>
      <c r="M10" s="92"/>
    </row>
    <row r="11" spans="1:13" ht="20.25" customHeight="1">
      <c r="A11" s="33"/>
      <c r="B11" s="140" t="s">
        <v>9</v>
      </c>
      <c r="C11" s="141"/>
      <c r="D11" s="142"/>
      <c r="E11" s="32">
        <f>E12+E13</f>
        <v>5201037.467700001</v>
      </c>
      <c r="G11" s="96"/>
      <c r="H11" s="92"/>
      <c r="I11" s="97"/>
      <c r="J11" s="96"/>
      <c r="K11" s="96"/>
      <c r="L11" s="92"/>
      <c r="M11" s="92"/>
    </row>
    <row r="12" spans="1:13" ht="15.75">
      <c r="A12" s="33"/>
      <c r="B12" s="140" t="s">
        <v>10</v>
      </c>
      <c r="C12" s="141"/>
      <c r="D12" s="142"/>
      <c r="E12" s="32">
        <f>E20</f>
        <v>1993351.946</v>
      </c>
      <c r="G12" s="98"/>
      <c r="H12" s="92"/>
      <c r="I12" s="97"/>
      <c r="J12" s="98"/>
      <c r="K12" s="98"/>
      <c r="L12" s="92"/>
      <c r="M12" s="92"/>
    </row>
    <row r="13" spans="1:13" ht="15.75">
      <c r="A13" s="33"/>
      <c r="B13" s="140" t="s">
        <v>11</v>
      </c>
      <c r="C13" s="141"/>
      <c r="D13" s="142"/>
      <c r="E13" s="32">
        <f>E15+E16+E17+E18</f>
        <v>3207685.5217000013</v>
      </c>
      <c r="G13" s="98"/>
      <c r="H13" s="92"/>
      <c r="I13" s="97"/>
      <c r="J13" s="98"/>
      <c r="K13" s="98"/>
      <c r="L13" s="92"/>
      <c r="M13" s="92"/>
    </row>
    <row r="14" spans="1:13" ht="12.75">
      <c r="A14" s="33"/>
      <c r="B14" s="150" t="s">
        <v>12</v>
      </c>
      <c r="C14" s="151"/>
      <c r="D14" s="152"/>
      <c r="E14" s="40"/>
      <c r="G14" s="99"/>
      <c r="H14" s="92"/>
      <c r="I14" s="91"/>
      <c r="J14" s="100"/>
      <c r="K14" s="95"/>
      <c r="L14" s="92"/>
      <c r="M14" s="92"/>
    </row>
    <row r="15" spans="1:13" ht="14.25">
      <c r="A15" s="33"/>
      <c r="B15" s="149" t="s">
        <v>48</v>
      </c>
      <c r="C15" s="149"/>
      <c r="D15" s="149"/>
      <c r="E15" s="32">
        <f>1.1*'2016г.'!E15</f>
        <v>774712.8334000005</v>
      </c>
      <c r="G15" s="99"/>
      <c r="H15" s="92"/>
      <c r="I15" s="91" t="s">
        <v>91</v>
      </c>
      <c r="J15" s="100"/>
      <c r="K15" s="95"/>
      <c r="L15" s="92"/>
      <c r="M15" s="92"/>
    </row>
    <row r="16" spans="1:13" ht="14.25">
      <c r="A16" s="33"/>
      <c r="B16" s="149" t="s">
        <v>49</v>
      </c>
      <c r="C16" s="149"/>
      <c r="D16" s="149"/>
      <c r="E16" s="32">
        <f>1.1*'2016г.'!E16</f>
        <v>802441.6411000002</v>
      </c>
      <c r="G16" s="99"/>
      <c r="H16" s="92"/>
      <c r="I16" s="91"/>
      <c r="J16" s="100"/>
      <c r="K16" s="95"/>
      <c r="L16" s="92"/>
      <c r="M16" s="92"/>
    </row>
    <row r="17" spans="1:13" ht="14.25">
      <c r="A17" s="33"/>
      <c r="B17" s="146" t="s">
        <v>15</v>
      </c>
      <c r="C17" s="147"/>
      <c r="D17" s="148"/>
      <c r="E17" s="32">
        <f>1.1*'2016г.'!E17</f>
        <v>1542199.8735000005</v>
      </c>
      <c r="G17" s="99"/>
      <c r="H17" s="92"/>
      <c r="I17" s="91"/>
      <c r="J17" s="100"/>
      <c r="K17" s="95"/>
      <c r="L17" s="92"/>
      <c r="M17" s="92"/>
    </row>
    <row r="18" spans="1:13" ht="15" customHeight="1">
      <c r="A18" s="33"/>
      <c r="B18" s="146" t="s">
        <v>50</v>
      </c>
      <c r="C18" s="147"/>
      <c r="D18" s="148"/>
      <c r="E18" s="32">
        <f>1.1*'2016г.'!E18</f>
        <v>88331.17370000001</v>
      </c>
      <c r="G18" s="99"/>
      <c r="H18" s="92"/>
      <c r="I18" s="91"/>
      <c r="J18" s="100"/>
      <c r="K18" s="95"/>
      <c r="L18" s="92"/>
      <c r="M18" s="92"/>
    </row>
    <row r="19" spans="1:13" ht="24" customHeight="1">
      <c r="A19" s="42"/>
      <c r="B19" s="137" t="s">
        <v>46</v>
      </c>
      <c r="C19" s="138"/>
      <c r="D19" s="139"/>
      <c r="E19" s="61" t="s">
        <v>51</v>
      </c>
      <c r="F19" s="62"/>
      <c r="G19" s="92"/>
      <c r="H19" s="92"/>
      <c r="I19" s="92"/>
      <c r="J19" s="95"/>
      <c r="K19" s="95"/>
      <c r="L19" s="92"/>
      <c r="M19" s="92"/>
    </row>
    <row r="20" spans="1:13" ht="18" customHeight="1">
      <c r="A20" s="63" t="s">
        <v>52</v>
      </c>
      <c r="B20" s="173" t="s">
        <v>53</v>
      </c>
      <c r="C20" s="174"/>
      <c r="D20" s="175"/>
      <c r="E20" s="32">
        <f>E21+E22+E24+E25+E26+E27+E28+E29+E30+E31+E23</f>
        <v>1993351.946</v>
      </c>
      <c r="F20" s="62"/>
      <c r="G20" s="99"/>
      <c r="H20" s="92"/>
      <c r="I20" s="91"/>
      <c r="J20" s="101"/>
      <c r="K20" s="102"/>
      <c r="L20" s="92"/>
      <c r="M20" s="92"/>
    </row>
    <row r="21" spans="1:13" ht="24.75" customHeight="1">
      <c r="A21" s="66" t="s">
        <v>54</v>
      </c>
      <c r="B21" s="167" t="s">
        <v>55</v>
      </c>
      <c r="C21" s="168"/>
      <c r="D21" s="169"/>
      <c r="E21" s="107">
        <v>220063.73</v>
      </c>
      <c r="F21" s="103"/>
      <c r="G21" s="104"/>
      <c r="H21" s="105"/>
      <c r="I21" s="106" t="s">
        <v>92</v>
      </c>
      <c r="J21" s="101"/>
      <c r="K21" s="102"/>
      <c r="L21" s="92"/>
      <c r="M21" s="92"/>
    </row>
    <row r="22" spans="1:13" ht="26.25" customHeight="1">
      <c r="A22" s="67" t="s">
        <v>56</v>
      </c>
      <c r="B22" s="156" t="s">
        <v>57</v>
      </c>
      <c r="C22" s="157"/>
      <c r="D22" s="158"/>
      <c r="E22" s="108">
        <v>0</v>
      </c>
      <c r="F22" s="62"/>
      <c r="G22" s="99">
        <v>0.34</v>
      </c>
      <c r="H22" s="92"/>
      <c r="I22" s="91"/>
      <c r="J22" s="100"/>
      <c r="K22" s="95"/>
      <c r="L22" s="92"/>
      <c r="M22" s="92"/>
    </row>
    <row r="23" spans="1:13" ht="26.25" customHeight="1">
      <c r="A23" s="67" t="s">
        <v>58</v>
      </c>
      <c r="B23" s="156" t="s">
        <v>59</v>
      </c>
      <c r="C23" s="157"/>
      <c r="D23" s="158"/>
      <c r="E23" s="108">
        <v>0</v>
      </c>
      <c r="F23" s="62"/>
      <c r="G23" s="99">
        <v>0.44</v>
      </c>
      <c r="H23" s="92"/>
      <c r="I23" s="91"/>
      <c r="J23" s="100"/>
      <c r="K23" s="95"/>
      <c r="L23" s="92"/>
      <c r="M23" s="92"/>
    </row>
    <row r="24" spans="1:14" ht="104.25" customHeight="1">
      <c r="A24" s="66" t="s">
        <v>60</v>
      </c>
      <c r="B24" s="156" t="s">
        <v>84</v>
      </c>
      <c r="C24" s="162"/>
      <c r="D24" s="163"/>
      <c r="E24" s="108">
        <f aca="true" t="shared" si="0" ref="E24:E31">G$9*G24*12</f>
        <v>393795.61199999996</v>
      </c>
      <c r="F24" s="62"/>
      <c r="G24" s="36">
        <v>4.89</v>
      </c>
      <c r="I24" s="34"/>
      <c r="J24" s="84"/>
      <c r="K24" s="85"/>
      <c r="L24" s="74"/>
      <c r="M24" s="51"/>
      <c r="N24" s="51"/>
    </row>
    <row r="25" spans="1:14" ht="18.75" customHeight="1">
      <c r="A25" s="66" t="s">
        <v>62</v>
      </c>
      <c r="B25" s="176" t="s">
        <v>63</v>
      </c>
      <c r="C25" s="177"/>
      <c r="D25" s="178"/>
      <c r="E25" s="108">
        <f t="shared" si="0"/>
        <v>122406.81599999999</v>
      </c>
      <c r="G25" s="36">
        <v>1.52</v>
      </c>
      <c r="I25" s="34"/>
      <c r="J25" s="84"/>
      <c r="K25" s="85"/>
      <c r="L25" s="74"/>
      <c r="M25" s="51"/>
      <c r="N25" s="51"/>
    </row>
    <row r="26" spans="1:14" ht="18.75" customHeight="1">
      <c r="A26" s="66" t="s">
        <v>64</v>
      </c>
      <c r="B26" s="201" t="s">
        <v>85</v>
      </c>
      <c r="C26" s="202"/>
      <c r="D26" s="203"/>
      <c r="E26" s="108">
        <f t="shared" si="0"/>
        <v>298769.268</v>
      </c>
      <c r="G26" s="36">
        <v>3.71</v>
      </c>
      <c r="I26" s="34"/>
      <c r="J26" s="84"/>
      <c r="K26" s="85"/>
      <c r="L26" s="74"/>
      <c r="M26" s="51"/>
      <c r="N26" s="51"/>
    </row>
    <row r="27" spans="1:14" ht="18.75" customHeight="1">
      <c r="A27" s="66" t="s">
        <v>66</v>
      </c>
      <c r="B27" s="201" t="s">
        <v>86</v>
      </c>
      <c r="C27" s="202"/>
      <c r="D27" s="203"/>
      <c r="E27" s="108">
        <f t="shared" si="0"/>
        <v>144150.132</v>
      </c>
      <c r="G27" s="36">
        <v>1.79</v>
      </c>
      <c r="I27" s="34"/>
      <c r="J27" s="84"/>
      <c r="K27" s="85"/>
      <c r="L27" s="74"/>
      <c r="M27" s="51"/>
      <c r="N27" s="51"/>
    </row>
    <row r="28" spans="1:14" ht="15.75" customHeight="1">
      <c r="A28" s="67" t="s">
        <v>68</v>
      </c>
      <c r="B28" s="176" t="s">
        <v>65</v>
      </c>
      <c r="C28" s="177"/>
      <c r="D28" s="178"/>
      <c r="E28" s="108">
        <f t="shared" si="0"/>
        <v>109521.888</v>
      </c>
      <c r="G28" s="36">
        <v>1.36</v>
      </c>
      <c r="I28" s="34"/>
      <c r="J28" s="84"/>
      <c r="K28" s="85"/>
      <c r="L28" s="74"/>
      <c r="M28" s="51"/>
      <c r="N28" s="51"/>
    </row>
    <row r="29" spans="1:14" ht="17.25" customHeight="1">
      <c r="A29" s="66" t="s">
        <v>69</v>
      </c>
      <c r="B29" s="176" t="s">
        <v>67</v>
      </c>
      <c r="C29" s="177"/>
      <c r="D29" s="178"/>
      <c r="E29" s="108">
        <f t="shared" si="0"/>
        <v>184415.532</v>
      </c>
      <c r="G29" s="36">
        <v>2.29</v>
      </c>
      <c r="I29" s="34"/>
      <c r="J29" s="84"/>
      <c r="K29" s="85"/>
      <c r="L29" s="74"/>
      <c r="M29" s="51"/>
      <c r="N29" s="51"/>
    </row>
    <row r="30" spans="1:14" ht="16.5" customHeight="1">
      <c r="A30" s="67" t="s">
        <v>87</v>
      </c>
      <c r="B30" s="201" t="s">
        <v>94</v>
      </c>
      <c r="C30" s="177"/>
      <c r="D30" s="178"/>
      <c r="E30" s="108">
        <f t="shared" si="0"/>
        <v>49929.096</v>
      </c>
      <c r="G30" s="36">
        <v>0.62</v>
      </c>
      <c r="I30" s="34" t="s">
        <v>93</v>
      </c>
      <c r="J30" s="84"/>
      <c r="K30" s="85"/>
      <c r="L30" s="74"/>
      <c r="M30" s="51"/>
      <c r="N30" s="51"/>
    </row>
    <row r="31" spans="1:14" ht="19.5" customHeight="1">
      <c r="A31" s="76" t="s">
        <v>88</v>
      </c>
      <c r="B31" s="188" t="s">
        <v>70</v>
      </c>
      <c r="C31" s="189"/>
      <c r="D31" s="190"/>
      <c r="E31" s="108">
        <f t="shared" si="0"/>
        <v>470299.872</v>
      </c>
      <c r="G31" s="36">
        <v>5.84</v>
      </c>
      <c r="I31" s="34"/>
      <c r="J31" s="84"/>
      <c r="K31" s="85"/>
      <c r="L31" s="74"/>
      <c r="M31" s="51"/>
      <c r="N31" s="51"/>
    </row>
    <row r="32" spans="1:14" ht="12.75">
      <c r="A32" s="40"/>
      <c r="B32" s="191"/>
      <c r="C32" s="192"/>
      <c r="D32" s="193"/>
      <c r="E32" s="77"/>
      <c r="G32" s="88"/>
      <c r="K32" s="85"/>
      <c r="L32" s="51"/>
      <c r="M32" s="51"/>
      <c r="N32" s="51"/>
    </row>
    <row r="33" spans="1:7" ht="19.5" customHeight="1">
      <c r="A33" s="63" t="s">
        <v>71</v>
      </c>
      <c r="B33" s="173" t="s">
        <v>72</v>
      </c>
      <c r="C33" s="174"/>
      <c r="D33" s="175"/>
      <c r="E33" s="47">
        <f>E34+E35+E36+E37</f>
        <v>3207685.5217000013</v>
      </c>
      <c r="G33" s="88"/>
    </row>
    <row r="34" spans="1:11" ht="14.25">
      <c r="A34" s="40" t="s">
        <v>73</v>
      </c>
      <c r="B34" s="149" t="s">
        <v>48</v>
      </c>
      <c r="C34" s="149"/>
      <c r="D34" s="149"/>
      <c r="E34" s="49">
        <f>E15</f>
        <v>774712.8334000005</v>
      </c>
      <c r="F34" s="51"/>
      <c r="G34" s="89"/>
      <c r="H34" s="51"/>
      <c r="I34" s="51"/>
      <c r="J34" s="85"/>
      <c r="K34" s="85"/>
    </row>
    <row r="35" spans="1:11" ht="14.25">
      <c r="A35" s="40" t="s">
        <v>74</v>
      </c>
      <c r="B35" s="149" t="s">
        <v>49</v>
      </c>
      <c r="C35" s="149"/>
      <c r="D35" s="149"/>
      <c r="E35" s="49">
        <f>E16</f>
        <v>802441.6411000002</v>
      </c>
      <c r="F35" s="51"/>
      <c r="G35" s="89"/>
      <c r="H35" s="51"/>
      <c r="I35" s="51"/>
      <c r="J35" s="85"/>
      <c r="K35" s="85"/>
    </row>
    <row r="36" spans="1:11" ht="14.25">
      <c r="A36" s="40" t="s">
        <v>75</v>
      </c>
      <c r="B36" s="146" t="s">
        <v>15</v>
      </c>
      <c r="C36" s="147"/>
      <c r="D36" s="148"/>
      <c r="E36" s="49">
        <f>E17</f>
        <v>1542199.8735000005</v>
      </c>
      <c r="F36" s="51"/>
      <c r="G36" s="89"/>
      <c r="H36" s="51"/>
      <c r="I36" s="51"/>
      <c r="J36" s="85"/>
      <c r="K36" s="85"/>
    </row>
    <row r="37" spans="1:11" ht="14.25" customHeight="1">
      <c r="A37" s="40" t="s">
        <v>76</v>
      </c>
      <c r="B37" s="146" t="s">
        <v>50</v>
      </c>
      <c r="C37" s="147"/>
      <c r="D37" s="148"/>
      <c r="E37" s="49">
        <f>E18</f>
        <v>88331.17370000001</v>
      </c>
      <c r="F37" s="51"/>
      <c r="G37" s="89"/>
      <c r="H37" s="51"/>
      <c r="I37" s="51"/>
      <c r="J37" s="85"/>
      <c r="K37" s="85"/>
    </row>
    <row r="38" spans="1:11" ht="25.5" customHeight="1">
      <c r="A38" s="42"/>
      <c r="B38" s="185" t="s">
        <v>30</v>
      </c>
      <c r="C38" s="186"/>
      <c r="D38" s="187"/>
      <c r="E38" s="80">
        <f>E20+E33</f>
        <v>5201037.467700001</v>
      </c>
      <c r="F38" s="51"/>
      <c r="G38" s="51"/>
      <c r="H38" s="51"/>
      <c r="I38" s="51"/>
      <c r="J38" s="85"/>
      <c r="K38" s="85"/>
    </row>
    <row r="41" spans="2:4" ht="12.75">
      <c r="B41" s="110" t="s">
        <v>95</v>
      </c>
      <c r="D41" t="s">
        <v>96</v>
      </c>
    </row>
  </sheetData>
  <sheetProtection/>
  <mergeCells count="37">
    <mergeCell ref="D1:E1"/>
    <mergeCell ref="D2:E2"/>
    <mergeCell ref="D3:E3"/>
    <mergeCell ref="B5:E5"/>
    <mergeCell ref="B6:E6"/>
    <mergeCell ref="B7:E7"/>
    <mergeCell ref="J7:K7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B32:D32"/>
    <mergeCell ref="B33:D33"/>
    <mergeCell ref="B34:D34"/>
    <mergeCell ref="B35:D35"/>
    <mergeCell ref="B36:D36"/>
    <mergeCell ref="B37:D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Economist</cp:lastModifiedBy>
  <cp:lastPrinted>2016-03-04T09:33:59Z</cp:lastPrinted>
  <dcterms:created xsi:type="dcterms:W3CDTF">2011-04-15T12:15:53Z</dcterms:created>
  <dcterms:modified xsi:type="dcterms:W3CDTF">2016-12-27T12:50:05Z</dcterms:modified>
  <cp:category/>
  <cp:version/>
  <cp:contentType/>
  <cp:contentStatus/>
</cp:coreProperties>
</file>